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45" yWindow="75" windowWidth="23070" windowHeight="13275"/>
  </bookViews>
  <sheets>
    <sheet name="Order Sheet" sheetId="1" r:id="rId1"/>
    <sheet name="Robe Specs &amp; Handle Options" sheetId="3" r:id="rId2"/>
  </sheets>
  <definedNames>
    <definedName name="_xlnm.Print_Area" localSheetId="0">'Order Sheet'!$A$1:$U$84</definedName>
  </definedNames>
  <calcPr calcId="125725"/>
</workbook>
</file>

<file path=xl/calcChain.xml><?xml version="1.0" encoding="utf-8"?>
<calcChain xmlns="http://schemas.openxmlformats.org/spreadsheetml/2006/main">
  <c r="U77" i="1"/>
  <c r="U49"/>
  <c r="T2"/>
  <c r="U38"/>
  <c r="U25"/>
  <c r="U79" l="1"/>
  <c r="U80" l="1"/>
  <c r="U81" s="1"/>
</calcChain>
</file>

<file path=xl/sharedStrings.xml><?xml version="1.0" encoding="utf-8"?>
<sst xmlns="http://schemas.openxmlformats.org/spreadsheetml/2006/main" count="174" uniqueCount="102">
  <si>
    <t>[Name]</t>
  </si>
  <si>
    <t>[Company Name]</t>
  </si>
  <si>
    <t>[Street Address]</t>
  </si>
  <si>
    <t>[City, ST  ZIP Code]</t>
  </si>
  <si>
    <t>[Phone]</t>
  </si>
  <si>
    <t>Date:</t>
  </si>
  <si>
    <t>Client:</t>
  </si>
  <si>
    <t>Quantity</t>
  </si>
  <si>
    <t>[Email]</t>
  </si>
  <si>
    <t>Robes</t>
  </si>
  <si>
    <t>Subtotal</t>
  </si>
  <si>
    <t>Layout</t>
  </si>
  <si>
    <t>Fronts Material</t>
  </si>
  <si>
    <t>Hinged Left</t>
  </si>
  <si>
    <t>Hinged Right</t>
  </si>
  <si>
    <t>White</t>
  </si>
  <si>
    <t>Width</t>
  </si>
  <si>
    <t>Depth</t>
  </si>
  <si>
    <t>Height</t>
  </si>
  <si>
    <r>
      <t>Custom Dimensions</t>
    </r>
    <r>
      <rPr>
        <sz val="10"/>
        <color theme="1" tint="0.249977111117893"/>
        <rFont val="Century Gothic"/>
        <family val="2"/>
      </rPr>
      <t xml:space="preserve"> (To Be Quoted Seperately)</t>
    </r>
  </si>
  <si>
    <t>Hinges</t>
  </si>
  <si>
    <t>Doors</t>
  </si>
  <si>
    <t>Carcass Material (QTY)</t>
  </si>
  <si>
    <t>Black</t>
  </si>
  <si>
    <t>Fossil</t>
  </si>
  <si>
    <t>Black Gloss</t>
  </si>
  <si>
    <t>Add Ons</t>
  </si>
  <si>
    <t>Kick Front</t>
  </si>
  <si>
    <t>Capping</t>
  </si>
  <si>
    <t>Handles</t>
  </si>
  <si>
    <t>Fillers</t>
  </si>
  <si>
    <t>End Panels</t>
  </si>
  <si>
    <t>Material (QTY)</t>
  </si>
  <si>
    <t>Kick Fronts</t>
  </si>
  <si>
    <t>Handle Style</t>
  </si>
  <si>
    <t>A</t>
  </si>
  <si>
    <t>B</t>
  </si>
  <si>
    <t>C</t>
  </si>
  <si>
    <t>D</t>
  </si>
  <si>
    <t>Flat Pack Order</t>
  </si>
  <si>
    <t>(Images on next page)</t>
  </si>
  <si>
    <t>A - Brushed Inox</t>
  </si>
  <si>
    <t>B - Brushed Brass</t>
  </si>
  <si>
    <t>Robe End Panel</t>
  </si>
  <si>
    <t>TZ White Matte</t>
  </si>
  <si>
    <t>TZ White Gloss</t>
  </si>
  <si>
    <t>TZ Black Matte</t>
  </si>
  <si>
    <t>TZ Black Gloss</t>
  </si>
  <si>
    <t>2.   Shelves / 3 Drawers</t>
  </si>
  <si>
    <t>5.   Shirt Hanging / Shelves</t>
  </si>
  <si>
    <t>4.   Shirt Hanging / Shoe Shelves</t>
  </si>
  <si>
    <t>6.   Double Shirt Hanging</t>
  </si>
  <si>
    <t>7.   Full Shelves</t>
  </si>
  <si>
    <t>8.   Full Length Hanging</t>
  </si>
  <si>
    <t>2 Door                                W:1178</t>
  </si>
  <si>
    <t>Lift (Aventos HK)            W:1178</t>
  </si>
  <si>
    <t>Blackbutt Timber Handles</t>
  </si>
  <si>
    <t>2100 x 600 x 18</t>
  </si>
  <si>
    <t>498 x 900 x 18</t>
  </si>
  <si>
    <t>2400 x 125 x 16</t>
  </si>
  <si>
    <t>Brushed Brass
(200 or 350mm)
(As shown in image 1)</t>
  </si>
  <si>
    <t>Brushed Inox
(Stainless Steel look)
(200 or 350mm)
(As shown in image 1)</t>
  </si>
  <si>
    <t>Blackbutt Timber Handles
(40 x 20 x 1970mm)
LIBERON Sanding Sealer Finish
(As shown in image 2)</t>
  </si>
  <si>
    <t>Custom Dims (quoted seperately)</t>
  </si>
  <si>
    <t>Shirt Hangong / 3 Drawers
OL.B.2.1</t>
  </si>
  <si>
    <t>Shelves / 3 Drawers
OL.B.2.2</t>
  </si>
  <si>
    <t>3/4 Hanging / 2 Drawers
OL.B.2.3</t>
  </si>
  <si>
    <t>Shirt Hanging / Shoe Shelves
OL.B.2.4</t>
  </si>
  <si>
    <t>Shirt Hanging / Shelves
OL.B.2.5</t>
  </si>
  <si>
    <t>Double Shirt Hanging
OL.B.2.6</t>
  </si>
  <si>
    <t>Full Shelves
OL.B.2.7</t>
  </si>
  <si>
    <t>Full Length Hanging
OL.B.2.8</t>
  </si>
  <si>
    <t>Shirt Hangong / 3 Drawers
OL.B.1.1</t>
  </si>
  <si>
    <t>Shelves / 3 Drawers
OL.B.1.2</t>
  </si>
  <si>
    <t>3/4 Hanging / 2 Drawers
OL.B.1.3</t>
  </si>
  <si>
    <t>Shirt Hanging / Shoe Shelves
OL.B.1.4</t>
  </si>
  <si>
    <t>Shirt Hanging / Shelves
OL.B.1.5</t>
  </si>
  <si>
    <t>Double Shirt Hanging
OL.B.1.6</t>
  </si>
  <si>
    <t>Full Shelves
OL.B.1.7</t>
  </si>
  <si>
    <t>Full Length Hanging
OL.B.1.8</t>
  </si>
  <si>
    <t>3.   ¾ Hanging / 2 Drawers</t>
  </si>
  <si>
    <t>1 Door Robes</t>
  </si>
  <si>
    <t>2 Door Robes</t>
  </si>
  <si>
    <r>
      <rPr>
        <b/>
        <sz val="10"/>
        <color theme="1" tint="0.249977111117893"/>
        <rFont val="Century Gothic"/>
        <family val="2"/>
      </rPr>
      <t xml:space="preserve">Standard Overall Dimensions </t>
    </r>
    <r>
      <rPr>
        <sz val="10"/>
        <rFont val="Century Gothic"/>
        <family val="2"/>
      </rPr>
      <t>H:500 W:___ D:600</t>
    </r>
  </si>
  <si>
    <r>
      <rPr>
        <b/>
        <sz val="10"/>
        <color theme="1" tint="0.249977111117893"/>
        <rFont val="Century Gothic"/>
        <family val="2"/>
      </rPr>
      <t xml:space="preserve">Standard Overall Dimensions </t>
    </r>
    <r>
      <rPr>
        <sz val="10"/>
        <rFont val="Century Gothic"/>
        <family val="2"/>
      </rPr>
      <t>H:2100 W:1178 D:600</t>
    </r>
  </si>
  <si>
    <t>Overhead Box End Panel</t>
  </si>
  <si>
    <t>Overhead Boxes</t>
  </si>
  <si>
    <t>Phone: 02 4353 4112</t>
  </si>
  <si>
    <t>2/2 Marklea Close,</t>
  </si>
  <si>
    <t>Tuggerah NSW 2259</t>
  </si>
  <si>
    <t>Email: info@fineearthjoinery.com.au</t>
  </si>
  <si>
    <t>1.   Shirt Hanging / 3 Drawers</t>
  </si>
  <si>
    <r>
      <rPr>
        <b/>
        <sz val="10"/>
        <color theme="1" tint="0.249977111117893"/>
        <rFont val="Century Gothic"/>
        <family val="2"/>
      </rPr>
      <t>Standard Overall Dimensions</t>
    </r>
    <r>
      <rPr>
        <sz val="10"/>
        <rFont val="Century Gothic"/>
        <family val="2"/>
      </rPr>
      <t xml:space="preserve"> H:2100 W:589 D:600</t>
    </r>
  </si>
  <si>
    <t>Lift (Aventos HK)            W:589</t>
  </si>
  <si>
    <t>1 Door                                W:589</t>
  </si>
  <si>
    <t>2400 x 80 x 16</t>
  </si>
  <si>
    <t>Filler</t>
  </si>
  <si>
    <t>TZBlack Matte</t>
  </si>
  <si>
    <t>total</t>
  </si>
  <si>
    <t>gst</t>
  </si>
  <si>
    <t>updated 08/06/2018</t>
  </si>
  <si>
    <r>
      <t xml:space="preserve">Estimated Quote </t>
    </r>
    <r>
      <rPr>
        <b/>
        <sz val="10"/>
        <color theme="1" tint="0.249977111117893"/>
        <rFont val="Century Gothic"/>
        <family val="2"/>
      </rPr>
      <t>inc. gst</t>
    </r>
  </si>
</sst>
</file>

<file path=xl/styles.xml><?xml version="1.0" encoding="utf-8"?>
<styleSheet xmlns="http://schemas.openxmlformats.org/spreadsheetml/2006/main">
  <numFmts count="4">
    <numFmt numFmtId="164" formatCode="[$-409]mmmm\ d\,\ yyyy;@"/>
    <numFmt numFmtId="165" formatCode="&quot;$&quot;General"/>
    <numFmt numFmtId="166" formatCode="General&quot; mm&quot;"/>
    <numFmt numFmtId="167" formatCode="d/mm/yy;@"/>
  </numFmts>
  <fonts count="17">
    <font>
      <sz val="10"/>
      <name val="Arial"/>
    </font>
    <font>
      <sz val="8"/>
      <name val="Arial"/>
      <family val="2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8"/>
      <name val="Tahoma"/>
      <family val="2"/>
    </font>
    <font>
      <sz val="28"/>
      <color indexed="44"/>
      <name val="Century Gothic"/>
      <family val="2"/>
    </font>
    <font>
      <b/>
      <sz val="10"/>
      <color theme="0"/>
      <name val="Century Gothic"/>
      <family val="2"/>
    </font>
    <font>
      <b/>
      <sz val="12"/>
      <color theme="1" tint="0.249977111117893"/>
      <name val="Century Gothic"/>
      <family val="2"/>
    </font>
    <font>
      <b/>
      <sz val="10"/>
      <color theme="1" tint="0.249977111117893"/>
      <name val="Century Gothic"/>
      <family val="2"/>
    </font>
    <font>
      <sz val="10"/>
      <color theme="1" tint="0.249977111117893"/>
      <name val="Century Gothic"/>
      <family val="2"/>
    </font>
    <font>
      <sz val="16"/>
      <name val="Century Gothic"/>
      <family val="2"/>
    </font>
    <font>
      <sz val="20"/>
      <name val="Century Gothic"/>
      <family val="2"/>
    </font>
    <font>
      <b/>
      <sz val="20"/>
      <name val="Arial"/>
      <family val="2"/>
    </font>
    <font>
      <b/>
      <sz val="16"/>
      <color theme="1" tint="0.249977111117893"/>
      <name val="Century Gothic"/>
      <family val="2"/>
    </font>
    <font>
      <sz val="28"/>
      <color theme="1" tint="0.249977111117893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/>
      <diagonal/>
    </border>
    <border>
      <left style="medium">
        <color theme="1" tint="0.24994659260841701"/>
      </left>
      <right/>
      <top/>
      <bottom/>
      <diagonal/>
    </border>
    <border>
      <left style="medium">
        <color theme="1" tint="0.24994659260841701"/>
      </left>
      <right/>
      <top/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/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/>
      <top style="thin">
        <color theme="1" tint="0.24994659260841701"/>
      </top>
      <bottom style="medium">
        <color theme="1" tint="0.24994659260841701"/>
      </bottom>
      <diagonal/>
    </border>
    <border>
      <left/>
      <right/>
      <top/>
      <bottom style="medium">
        <color theme="1" tint="0.24994659260841701"/>
      </bottom>
      <diagonal/>
    </border>
    <border>
      <left/>
      <right style="thin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/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dotted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dotted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dotted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dotted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dotted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dotted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dotted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medium">
        <color theme="1" tint="0.24994659260841701"/>
      </left>
      <right style="dotted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dotted">
        <color theme="1" tint="0.24994659260841701"/>
      </left>
      <right style="medium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/>
      <diagonal/>
    </border>
    <border>
      <left/>
      <right style="medium">
        <color theme="1" tint="0.24994659260841701"/>
      </right>
      <top/>
      <bottom/>
      <diagonal/>
    </border>
    <border>
      <left/>
      <right style="medium">
        <color theme="1" tint="0.24994659260841701"/>
      </right>
      <top/>
      <bottom style="medium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/>
      <right style="medium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/>
      <right/>
      <top style="medium">
        <color theme="1" tint="0.24994659260841701"/>
      </top>
      <bottom/>
      <diagonal/>
    </border>
    <border>
      <left/>
      <right/>
      <top style="medium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medium">
        <color theme="1" tint="0.24994659260841701"/>
      </bottom>
      <diagonal/>
    </border>
    <border>
      <left/>
      <right style="dotted">
        <color theme="1" tint="0.24994659260841701"/>
      </right>
      <top style="medium">
        <color theme="1" tint="0.24994659260841701"/>
      </top>
      <bottom style="thin">
        <color theme="1" tint="0.24994659260841701"/>
      </bottom>
      <diagonal/>
    </border>
    <border>
      <left style="dotted">
        <color theme="1" tint="0.24994659260841701"/>
      </left>
      <right/>
      <top style="medium">
        <color theme="1" tint="0.24994659260841701"/>
      </top>
      <bottom style="thin">
        <color theme="1" tint="0.24994659260841701"/>
      </bottom>
      <diagonal/>
    </border>
    <border>
      <left/>
      <right style="dotted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dotted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dotted">
        <color theme="1" tint="0.24994659260841701"/>
      </right>
      <top style="thin">
        <color theme="1" tint="0.24994659260841701"/>
      </top>
      <bottom style="medium">
        <color theme="1" tint="0.24994659260841701"/>
      </bottom>
      <diagonal/>
    </border>
    <border>
      <left style="dotted">
        <color theme="1" tint="0.24994659260841701"/>
      </left>
      <right/>
      <top style="thin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medium">
        <color theme="1" tint="0.24994659260841701"/>
      </bottom>
      <diagonal/>
    </border>
    <border>
      <left style="thin">
        <color theme="1" tint="0.24994659260841701"/>
      </left>
      <right/>
      <top/>
      <bottom style="medium">
        <color theme="1" tint="0.24994659260841701"/>
      </bottom>
      <diagonal/>
    </border>
    <border>
      <left style="medium">
        <color theme="1" tint="0.24994659260841701"/>
      </left>
      <right style="dotted">
        <color theme="1" tint="0.24994659260841701"/>
      </right>
      <top/>
      <bottom style="medium">
        <color theme="1" tint="0.24994659260841701"/>
      </bottom>
      <diagonal/>
    </border>
    <border>
      <left style="dotted">
        <color theme="1" tint="0.24994659260841701"/>
      </left>
      <right style="thin">
        <color theme="1" tint="0.24994659260841701"/>
      </right>
      <top/>
      <bottom style="medium">
        <color theme="1" tint="0.24994659260841701"/>
      </bottom>
      <diagonal/>
    </border>
    <border>
      <left style="thin">
        <color theme="1" tint="0.24994659260841701"/>
      </left>
      <right style="dotted">
        <color theme="1" tint="0.24994659260841701"/>
      </right>
      <top/>
      <bottom style="medium">
        <color theme="1" tint="0.24994659260841701"/>
      </bottom>
      <diagonal/>
    </border>
    <border>
      <left/>
      <right style="dotted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medium">
        <color theme="1" tint="0.24994659260841701"/>
      </top>
      <bottom/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/>
      <diagonal/>
    </border>
    <border>
      <left/>
      <right style="medium">
        <color theme="1" tint="0.24994659260841701"/>
      </right>
      <top style="medium">
        <color theme="1" tint="0.249977111117893"/>
      </top>
      <bottom/>
      <diagonal/>
    </border>
    <border>
      <left style="medium">
        <color theme="1" tint="0.24994659260841701"/>
      </left>
      <right/>
      <top style="medium">
        <color theme="1" tint="0.249977111117893"/>
      </top>
      <bottom/>
      <diagonal/>
    </border>
    <border>
      <left/>
      <right/>
      <top style="medium">
        <color theme="1" tint="0.249977111117893"/>
      </top>
      <bottom/>
      <diagonal/>
    </border>
    <border>
      <left/>
      <right/>
      <top/>
      <bottom style="medium">
        <color theme="1" tint="0.249977111117893"/>
      </bottom>
      <diagonal/>
    </border>
    <border>
      <left/>
      <right/>
      <top style="medium">
        <color theme="1" tint="0.24994659260841701"/>
      </top>
      <bottom style="thin">
        <color theme="1" tint="0.249977111117893"/>
      </bottom>
      <diagonal/>
    </border>
    <border>
      <left/>
      <right/>
      <top/>
      <bottom style="thin">
        <color theme="1" tint="0.249977111117893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2" fillId="0" borderId="0" xfId="0" applyFont="1" applyBorder="1" applyProtection="1"/>
    <xf numFmtId="0" fontId="2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2" fillId="3" borderId="0" xfId="0" applyFont="1" applyFill="1" applyBorder="1" applyProtection="1"/>
    <xf numFmtId="0" fontId="2" fillId="0" borderId="0" xfId="0" applyFont="1" applyFill="1" applyBorder="1" applyProtection="1"/>
    <xf numFmtId="0" fontId="7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vertical="center" wrapText="1"/>
    </xf>
    <xf numFmtId="0" fontId="10" fillId="3" borderId="0" xfId="0" applyFont="1" applyFill="1" applyBorder="1" applyProtection="1"/>
    <xf numFmtId="0" fontId="10" fillId="2" borderId="0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165" fontId="2" fillId="0" borderId="1" xfId="0" applyNumberFormat="1" applyFont="1" applyFill="1" applyBorder="1" applyAlignment="1" applyProtection="1">
      <alignment horizontal="center"/>
    </xf>
    <xf numFmtId="165" fontId="2" fillId="0" borderId="30" xfId="0" applyNumberFormat="1" applyFont="1" applyFill="1" applyBorder="1" applyAlignment="1" applyProtection="1">
      <alignment horizontal="center" vertical="center" wrapText="1"/>
    </xf>
    <xf numFmtId="165" fontId="2" fillId="0" borderId="32" xfId="0" applyNumberFormat="1" applyFont="1" applyFill="1" applyBorder="1" applyAlignment="1" applyProtection="1">
      <alignment horizontal="center" vertical="center" wrapText="1"/>
    </xf>
    <xf numFmtId="165" fontId="2" fillId="0" borderId="34" xfId="0" applyNumberFormat="1" applyFont="1" applyFill="1" applyBorder="1" applyAlignment="1" applyProtection="1">
      <alignment horizontal="center" vertical="center" wrapText="1"/>
    </xf>
    <xf numFmtId="165" fontId="2" fillId="0" borderId="38" xfId="0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vertical="center" wrapText="1"/>
    </xf>
    <xf numFmtId="0" fontId="10" fillId="0" borderId="4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right"/>
    </xf>
    <xf numFmtId="165" fontId="2" fillId="0" borderId="0" xfId="0" applyNumberFormat="1" applyFont="1" applyFill="1" applyBorder="1" applyAlignment="1" applyProtection="1">
      <alignment horizontal="center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Fill="1" applyBorder="1" applyAlignment="1" applyProtection="1">
      <alignment horizontal="center"/>
      <protection locked="0"/>
    </xf>
    <xf numFmtId="166" fontId="2" fillId="0" borderId="13" xfId="0" applyNumberFormat="1" applyFont="1" applyFill="1" applyBorder="1" applyAlignment="1" applyProtection="1">
      <alignment horizontal="center"/>
      <protection locked="0"/>
    </xf>
    <xf numFmtId="166" fontId="2" fillId="0" borderId="26" xfId="0" applyNumberFormat="1" applyFont="1" applyFill="1" applyBorder="1" applyAlignment="1" applyProtection="1">
      <alignment horizontal="center"/>
      <protection locked="0"/>
    </xf>
    <xf numFmtId="166" fontId="2" fillId="0" borderId="18" xfId="0" applyNumberFormat="1" applyFont="1" applyFill="1" applyBorder="1" applyAlignment="1" applyProtection="1">
      <alignment horizontal="center"/>
      <protection locked="0"/>
    </xf>
    <xf numFmtId="166" fontId="2" fillId="0" borderId="17" xfId="0" applyNumberFormat="1" applyFont="1" applyFill="1" applyBorder="1" applyAlignment="1" applyProtection="1">
      <alignment horizontal="center"/>
      <protection locked="0"/>
    </xf>
    <xf numFmtId="166" fontId="2" fillId="0" borderId="27" xfId="0" applyNumberFormat="1" applyFont="1" applyFill="1" applyBorder="1" applyAlignment="1" applyProtection="1">
      <alignment horizontal="center"/>
      <protection locked="0"/>
    </xf>
    <xf numFmtId="166" fontId="2" fillId="0" borderId="22" xfId="0" applyNumberFormat="1" applyFont="1" applyFill="1" applyBorder="1" applyAlignment="1" applyProtection="1">
      <alignment horizontal="center"/>
      <protection locked="0"/>
    </xf>
    <xf numFmtId="166" fontId="2" fillId="0" borderId="21" xfId="0" applyNumberFormat="1" applyFont="1" applyFill="1" applyBorder="1" applyAlignment="1" applyProtection="1">
      <alignment horizontal="center"/>
      <protection locked="0"/>
    </xf>
    <xf numFmtId="166" fontId="2" fillId="0" borderId="28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0" fillId="7" borderId="0" xfId="0" applyFill="1"/>
    <xf numFmtId="0" fontId="0" fillId="7" borderId="4" xfId="0" applyFill="1" applyBorder="1"/>
    <xf numFmtId="0" fontId="13" fillId="7" borderId="2" xfId="0" applyFont="1" applyFill="1" applyBorder="1" applyAlignment="1" applyProtection="1">
      <alignment horizontal="center" vertical="center" wrapText="1"/>
    </xf>
    <xf numFmtId="0" fontId="13" fillId="7" borderId="3" xfId="0" applyFont="1" applyFill="1" applyBorder="1" applyAlignment="1" applyProtection="1">
      <alignment horizontal="center" vertical="center" wrapText="1"/>
    </xf>
    <xf numFmtId="0" fontId="10" fillId="0" borderId="46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166" fontId="2" fillId="0" borderId="7" xfId="0" applyNumberFormat="1" applyFont="1" applyFill="1" applyBorder="1" applyAlignment="1" applyProtection="1">
      <alignment horizontal="center"/>
      <protection locked="0"/>
    </xf>
    <xf numFmtId="166" fontId="2" fillId="0" borderId="57" xfId="0" applyNumberFormat="1" applyFont="1" applyFill="1" applyBorder="1" applyAlignment="1" applyProtection="1">
      <alignment horizontal="center"/>
      <protection locked="0"/>
    </xf>
    <xf numFmtId="166" fontId="2" fillId="0" borderId="58" xfId="0" applyNumberFormat="1" applyFont="1" applyFill="1" applyBorder="1" applyAlignment="1" applyProtection="1">
      <alignment horizontal="center"/>
      <protection locked="0"/>
    </xf>
    <xf numFmtId="0" fontId="2" fillId="0" borderId="59" xfId="0" applyFont="1" applyFill="1" applyBorder="1" applyAlignment="1" applyProtection="1">
      <alignment horizontal="center" vertical="center" wrapText="1"/>
      <protection locked="0"/>
    </xf>
    <xf numFmtId="165" fontId="2" fillId="0" borderId="60" xfId="0" applyNumberFormat="1" applyFont="1" applyFill="1" applyBorder="1" applyAlignment="1" applyProtection="1">
      <alignment horizontal="center" vertical="center" wrapText="1"/>
    </xf>
    <xf numFmtId="0" fontId="2" fillId="0" borderId="6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</xf>
    <xf numFmtId="0" fontId="2" fillId="6" borderId="0" xfId="0" applyFont="1" applyFill="1" applyBorder="1" applyProtection="1"/>
    <xf numFmtId="0" fontId="10" fillId="6" borderId="0" xfId="0" applyFont="1" applyFill="1" applyBorder="1" applyProtection="1"/>
    <xf numFmtId="0" fontId="2" fillId="0" borderId="0" xfId="0" applyFont="1" applyFill="1" applyBorder="1" applyAlignment="1" applyProtection="1"/>
    <xf numFmtId="0" fontId="2" fillId="0" borderId="25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  <protection locked="0"/>
    </xf>
    <xf numFmtId="167" fontId="2" fillId="0" borderId="0" xfId="0" applyNumberFormat="1" applyFont="1" applyFill="1" applyBorder="1" applyAlignment="1" applyProtection="1">
      <alignment horizontal="center"/>
    </xf>
    <xf numFmtId="0" fontId="0" fillId="0" borderId="6" xfId="0" applyFill="1" applyBorder="1" applyAlignment="1" applyProtection="1"/>
    <xf numFmtId="0" fontId="0" fillId="0" borderId="40" xfId="0" applyFill="1" applyBorder="1" applyAlignment="1" applyProtection="1"/>
    <xf numFmtId="0" fontId="0" fillId="0" borderId="7" xfId="0" applyFill="1" applyBorder="1" applyAlignment="1" applyProtection="1"/>
    <xf numFmtId="0" fontId="0" fillId="0" borderId="41" xfId="0" applyFill="1" applyBorder="1" applyAlignment="1" applyProtection="1"/>
    <xf numFmtId="0" fontId="2" fillId="0" borderId="63" xfId="0" applyFont="1" applyFill="1" applyBorder="1" applyAlignment="1" applyProtection="1">
      <alignment horizontal="center" vertical="center" wrapText="1"/>
      <protection locked="0"/>
    </xf>
    <xf numFmtId="0" fontId="2" fillId="0" borderId="64" xfId="0" applyFont="1" applyFill="1" applyBorder="1" applyAlignment="1" applyProtection="1">
      <alignment horizontal="center" vertical="center" wrapText="1"/>
      <protection locked="0"/>
    </xf>
    <xf numFmtId="0" fontId="0" fillId="0" borderId="66" xfId="0" applyFill="1" applyBorder="1" applyAlignment="1" applyProtection="1"/>
    <xf numFmtId="0" fontId="0" fillId="0" borderId="65" xfId="0" applyFill="1" applyBorder="1" applyAlignment="1" applyProtection="1"/>
    <xf numFmtId="0" fontId="15" fillId="0" borderId="0" xfId="0" applyFont="1" applyFill="1" applyBorder="1" applyAlignment="1" applyProtection="1">
      <alignment vertical="center"/>
    </xf>
    <xf numFmtId="165" fontId="2" fillId="0" borderId="68" xfId="0" applyNumberFormat="1" applyFont="1" applyFill="1" applyBorder="1" applyAlignment="1" applyProtection="1">
      <alignment horizontal="center"/>
    </xf>
    <xf numFmtId="165" fontId="2" fillId="0" borderId="70" xfId="0" applyNumberFormat="1" applyFont="1" applyFill="1" applyBorder="1" applyAlignment="1" applyProtection="1">
      <alignment horizontal="center"/>
    </xf>
    <xf numFmtId="0" fontId="2" fillId="0" borderId="69" xfId="0" applyFont="1" applyFill="1" applyBorder="1" applyProtection="1"/>
    <xf numFmtId="0" fontId="15" fillId="0" borderId="0" xfId="0" applyFont="1" applyFill="1" applyBorder="1" applyAlignment="1" applyProtection="1">
      <alignment horizontal="center" vertical="center"/>
    </xf>
    <xf numFmtId="0" fontId="8" fillId="4" borderId="23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10" fillId="0" borderId="5" xfId="0" applyFont="1" applyFill="1" applyBorder="1" applyAlignment="1" applyProtection="1">
      <alignment horizontal="center"/>
    </xf>
    <xf numFmtId="0" fontId="10" fillId="0" borderId="46" xfId="0" applyFont="1" applyFill="1" applyBorder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7" xfId="0" applyFont="1" applyFill="1" applyBorder="1" applyAlignment="1" applyProtection="1">
      <alignment horizontal="center"/>
    </xf>
    <xf numFmtId="0" fontId="10" fillId="0" borderId="23" xfId="0" applyFont="1" applyFill="1" applyBorder="1" applyAlignment="1" applyProtection="1">
      <alignment horizontal="center"/>
    </xf>
    <xf numFmtId="165" fontId="2" fillId="0" borderId="55" xfId="0" applyNumberFormat="1" applyFont="1" applyFill="1" applyBorder="1" applyAlignment="1" applyProtection="1">
      <alignment horizontal="center" vertical="center" wrapText="1"/>
    </xf>
    <xf numFmtId="165" fontId="2" fillId="0" borderId="45" xfId="0" applyNumberFormat="1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45" xfId="0" applyFont="1" applyFill="1" applyBorder="1" applyAlignment="1" applyProtection="1">
      <alignment horizontal="center"/>
      <protection locked="0"/>
    </xf>
    <xf numFmtId="165" fontId="2" fillId="0" borderId="22" xfId="0" applyNumberFormat="1" applyFont="1" applyFill="1" applyBorder="1" applyAlignment="1" applyProtection="1">
      <alignment horizontal="center" vertical="center" wrapText="1"/>
    </xf>
    <xf numFmtId="165" fontId="2" fillId="0" borderId="49" xfId="0" applyNumberFormat="1" applyFont="1" applyFill="1" applyBorder="1" applyAlignment="1" applyProtection="1">
      <alignment horizontal="center" vertical="center" wrapText="1"/>
    </xf>
    <xf numFmtId="165" fontId="2" fillId="0" borderId="54" xfId="0" applyNumberFormat="1" applyFont="1" applyFill="1" applyBorder="1" applyAlignment="1" applyProtection="1">
      <alignment horizontal="center" vertical="center" wrapText="1"/>
    </xf>
    <xf numFmtId="165" fontId="12" fillId="0" borderId="67" xfId="0" applyNumberFormat="1" applyFont="1" applyFill="1" applyBorder="1" applyAlignment="1" applyProtection="1">
      <alignment horizontal="center" vertical="center"/>
    </xf>
    <xf numFmtId="165" fontId="12" fillId="0" borderId="68" xfId="0" applyNumberFormat="1" applyFont="1" applyFill="1" applyBorder="1" applyAlignment="1" applyProtection="1">
      <alignment horizontal="center" vertical="center"/>
    </xf>
    <xf numFmtId="0" fontId="9" fillId="5" borderId="67" xfId="0" applyFont="1" applyFill="1" applyBorder="1" applyAlignment="1" applyProtection="1">
      <alignment horizontal="center" vertical="center" wrapText="1"/>
    </xf>
    <xf numFmtId="0" fontId="9" fillId="5" borderId="0" xfId="0" applyFont="1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 applyProtection="1">
      <alignment horizontal="center" vertical="top" wrapText="1"/>
    </xf>
    <xf numFmtId="0" fontId="9" fillId="5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/>
    </xf>
    <xf numFmtId="0" fontId="2" fillId="0" borderId="47" xfId="0" applyFont="1" applyFill="1" applyBorder="1" applyAlignment="1" applyProtection="1">
      <alignment horizontal="center" vertical="center" wrapText="1"/>
    </xf>
    <xf numFmtId="0" fontId="2" fillId="0" borderId="43" xfId="0" applyFont="1" applyFill="1" applyBorder="1" applyAlignment="1" applyProtection="1">
      <alignment horizontal="center" vertical="center" wrapText="1"/>
    </xf>
    <xf numFmtId="165" fontId="2" fillId="0" borderId="14" xfId="0" applyNumberFormat="1" applyFont="1" applyFill="1" applyBorder="1" applyAlignment="1" applyProtection="1">
      <alignment horizontal="center" vertical="center" wrapText="1"/>
    </xf>
    <xf numFmtId="165" fontId="2" fillId="0" borderId="47" xfId="0" applyNumberFormat="1" applyFont="1" applyFill="1" applyBorder="1" applyAlignment="1" applyProtection="1">
      <alignment horizontal="center" vertical="center" wrapText="1"/>
    </xf>
    <xf numFmtId="165" fontId="2" fillId="0" borderId="50" xfId="0" applyNumberFormat="1" applyFont="1" applyFill="1" applyBorder="1" applyAlignment="1" applyProtection="1">
      <alignment horizontal="center" vertical="center" wrapText="1"/>
    </xf>
    <xf numFmtId="165" fontId="2" fillId="0" borderId="51" xfId="0" applyNumberFormat="1" applyFont="1" applyFill="1" applyBorder="1" applyAlignment="1" applyProtection="1">
      <alignment horizontal="center" vertical="center" wrapText="1"/>
    </xf>
    <xf numFmtId="165" fontId="2" fillId="0" borderId="43" xfId="0" applyNumberFormat="1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43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8" xfId="0" applyFont="1" applyFill="1" applyBorder="1" applyAlignment="1" applyProtection="1">
      <alignment horizontal="left" vertical="center" wrapText="1"/>
    </xf>
    <xf numFmtId="0" fontId="2" fillId="0" borderId="44" xfId="0" applyFont="1" applyFill="1" applyBorder="1" applyAlignment="1" applyProtection="1">
      <alignment horizontal="left" vertical="center" wrapText="1"/>
    </xf>
    <xf numFmtId="0" fontId="2" fillId="0" borderId="42" xfId="0" applyFont="1" applyFill="1" applyBorder="1" applyAlignment="1" applyProtection="1">
      <alignment horizontal="left" vertical="center" wrapText="1"/>
    </xf>
    <xf numFmtId="0" fontId="2" fillId="0" borderId="56" xfId="0" applyFont="1" applyFill="1" applyBorder="1" applyAlignment="1" applyProtection="1">
      <alignment horizontal="left" vertical="center" wrapText="1"/>
    </xf>
    <xf numFmtId="0" fontId="2" fillId="0" borderId="49" xfId="0" applyFont="1" applyFill="1" applyBorder="1" applyAlignment="1" applyProtection="1">
      <alignment horizontal="left" vertical="center" wrapText="1"/>
    </xf>
    <xf numFmtId="0" fontId="2" fillId="0" borderId="45" xfId="0" applyFont="1" applyFill="1" applyBorder="1" applyAlignment="1" applyProtection="1">
      <alignment horizontal="left" vertical="center" wrapText="1"/>
    </xf>
    <xf numFmtId="0" fontId="2" fillId="0" borderId="23" xfId="0" applyFont="1" applyFill="1" applyBorder="1" applyAlignment="1" applyProtection="1">
      <alignment horizontal="left" vertical="center" wrapText="1"/>
    </xf>
    <xf numFmtId="0" fontId="2" fillId="0" borderId="41" xfId="0" applyFont="1" applyFill="1" applyBorder="1" applyAlignment="1" applyProtection="1">
      <alignment horizontal="left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23" xfId="0" applyFont="1" applyFill="1" applyBorder="1" applyAlignment="1" applyProtection="1">
      <alignment horizontal="center" vertical="center" wrapText="1"/>
    </xf>
    <xf numFmtId="0" fontId="10" fillId="0" borderId="41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46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10" fillId="0" borderId="39" xfId="0" applyFont="1" applyFill="1" applyBorder="1" applyAlignment="1" applyProtection="1">
      <alignment horizontal="center" vertical="center" wrapText="1"/>
    </xf>
    <xf numFmtId="0" fontId="10" fillId="0" borderId="40" xfId="0" applyFont="1" applyFill="1" applyBorder="1" applyAlignment="1" applyProtection="1">
      <alignment horizontal="center" vertical="center" wrapText="1"/>
    </xf>
    <xf numFmtId="0" fontId="2" fillId="0" borderId="25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2" fillId="0" borderId="49" xfId="0" applyFont="1" applyFill="1" applyBorder="1" applyAlignment="1" applyProtection="1">
      <alignment horizontal="center" vertical="center" wrapText="1"/>
    </xf>
    <xf numFmtId="0" fontId="2" fillId="0" borderId="45" xfId="0" applyFont="1" applyFill="1" applyBorder="1" applyAlignment="1" applyProtection="1">
      <alignment horizontal="center" vertical="center" wrapText="1"/>
    </xf>
    <xf numFmtId="0" fontId="2" fillId="0" borderId="48" xfId="0" applyFont="1" applyFill="1" applyBorder="1" applyAlignment="1" applyProtection="1">
      <alignment horizontal="center" vertical="center" wrapText="1"/>
    </xf>
    <xf numFmtId="0" fontId="2" fillId="0" borderId="44" xfId="0" applyFont="1" applyFill="1" applyBorder="1" applyAlignment="1" applyProtection="1">
      <alignment horizontal="center" vertical="center" wrapText="1"/>
    </xf>
    <xf numFmtId="165" fontId="2" fillId="0" borderId="18" xfId="0" applyNumberFormat="1" applyFont="1" applyFill="1" applyBorder="1" applyAlignment="1" applyProtection="1">
      <alignment horizontal="center" vertical="center" wrapText="1"/>
    </xf>
    <xf numFmtId="165" fontId="2" fillId="0" borderId="48" xfId="0" applyNumberFormat="1" applyFont="1" applyFill="1" applyBorder="1" applyAlignment="1" applyProtection="1">
      <alignment horizontal="center" vertical="center" wrapText="1"/>
    </xf>
    <xf numFmtId="165" fontId="2" fillId="0" borderId="52" xfId="0" applyNumberFormat="1" applyFont="1" applyFill="1" applyBorder="1" applyAlignment="1" applyProtection="1">
      <alignment horizontal="center" vertical="center" wrapText="1"/>
    </xf>
    <xf numFmtId="165" fontId="2" fillId="0" borderId="53" xfId="0" applyNumberFormat="1" applyFont="1" applyFill="1" applyBorder="1" applyAlignment="1" applyProtection="1">
      <alignment horizontal="center" vertical="center" wrapText="1"/>
    </xf>
    <xf numFmtId="165" fontId="2" fillId="0" borderId="44" xfId="0" applyNumberFormat="1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44" xfId="0" applyFont="1" applyFill="1" applyBorder="1" applyAlignment="1" applyProtection="1">
      <alignment horizontal="center"/>
      <protection locked="0"/>
    </xf>
    <xf numFmtId="0" fontId="2" fillId="0" borderId="47" xfId="0" applyFont="1" applyFill="1" applyBorder="1" applyAlignment="1" applyProtection="1">
      <alignment horizontal="left" vertical="center" wrapText="1"/>
    </xf>
    <xf numFmtId="0" fontId="2" fillId="0" borderId="43" xfId="0" applyFont="1" applyFill="1" applyBorder="1" applyAlignment="1" applyProtection="1">
      <alignment horizontal="left" vertical="center" wrapText="1"/>
    </xf>
    <xf numFmtId="0" fontId="14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3" tint="0.59996337778862885"/>
        </patternFill>
      </fill>
    </dxf>
    <dxf>
      <font>
        <color auto="1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18" Type="http://schemas.openxmlformats.org/officeDocument/2006/relationships/image" Target="../media/image19.jpeg"/><Relationship Id="rId3" Type="http://schemas.openxmlformats.org/officeDocument/2006/relationships/image" Target="../media/image4.jpeg"/><Relationship Id="rId21" Type="http://schemas.openxmlformats.org/officeDocument/2006/relationships/image" Target="../media/image22.pn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png"/><Relationship Id="rId2" Type="http://schemas.openxmlformats.org/officeDocument/2006/relationships/image" Target="../media/image3.jpeg"/><Relationship Id="rId16" Type="http://schemas.openxmlformats.org/officeDocument/2006/relationships/image" Target="../media/image17.png"/><Relationship Id="rId20" Type="http://schemas.openxmlformats.org/officeDocument/2006/relationships/image" Target="../media/image21.pn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jpeg"/><Relationship Id="rId19" Type="http://schemas.openxmlformats.org/officeDocument/2006/relationships/image" Target="../media/image20.jpeg"/><Relationship Id="rId4" Type="http://schemas.openxmlformats.org/officeDocument/2006/relationships/image" Target="../media/image5.jpe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219075</xdr:rowOff>
    </xdr:from>
    <xdr:to>
      <xdr:col>2</xdr:col>
      <xdr:colOff>22777</xdr:colOff>
      <xdr:row>1</xdr:row>
      <xdr:rowOff>133350</xdr:rowOff>
    </xdr:to>
    <xdr:pic>
      <xdr:nvPicPr>
        <xdr:cNvPr id="2" name="Picture 1" descr="Fine Earth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219075"/>
          <a:ext cx="2289727" cy="542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73025</xdr:colOff>
      <xdr:row>1</xdr:row>
      <xdr:rowOff>238124</xdr:rowOff>
    </xdr:from>
    <xdr:to>
      <xdr:col>4</xdr:col>
      <xdr:colOff>44265</xdr:colOff>
      <xdr:row>1</xdr:row>
      <xdr:rowOff>3384364</xdr:rowOff>
    </xdr:to>
    <xdr:pic>
      <xdr:nvPicPr>
        <xdr:cNvPr id="10" name="Picture 9" descr="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64775" y="873124"/>
          <a:ext cx="3368490" cy="3146240"/>
        </a:xfrm>
        <a:prstGeom prst="rect">
          <a:avLst/>
        </a:prstGeom>
      </xdr:spPr>
    </xdr:pic>
    <xdr:clientData/>
  </xdr:twoCellAnchor>
  <xdr:twoCellAnchor editAs="oneCell">
    <xdr:from>
      <xdr:col>3</xdr:col>
      <xdr:colOff>238084</xdr:colOff>
      <xdr:row>7</xdr:row>
      <xdr:rowOff>161887</xdr:rowOff>
    </xdr:from>
    <xdr:to>
      <xdr:col>4</xdr:col>
      <xdr:colOff>570484</xdr:colOff>
      <xdr:row>7</xdr:row>
      <xdr:rowOff>3613724</xdr:rowOff>
    </xdr:to>
    <xdr:pic>
      <xdr:nvPicPr>
        <xdr:cNvPr id="12" name="Picture 11" descr="4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429834" y="27466887"/>
          <a:ext cx="3729650" cy="3451837"/>
        </a:xfrm>
        <a:prstGeom prst="rect">
          <a:avLst/>
        </a:prstGeom>
      </xdr:spPr>
    </xdr:pic>
    <xdr:clientData/>
  </xdr:twoCellAnchor>
  <xdr:twoCellAnchor editAs="oneCell">
    <xdr:from>
      <xdr:col>3</xdr:col>
      <xdr:colOff>63500</xdr:colOff>
      <xdr:row>5</xdr:row>
      <xdr:rowOff>116622</xdr:rowOff>
    </xdr:from>
    <xdr:to>
      <xdr:col>4</xdr:col>
      <xdr:colOff>158750</xdr:colOff>
      <xdr:row>5</xdr:row>
      <xdr:rowOff>3603184</xdr:rowOff>
    </xdr:to>
    <xdr:pic>
      <xdr:nvPicPr>
        <xdr:cNvPr id="13" name="Picture 12" descr="5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3113" r="3766"/>
        <a:stretch>
          <a:fillRect/>
        </a:stretch>
      </xdr:blipFill>
      <xdr:spPr>
        <a:xfrm>
          <a:off x="10255250" y="15991622"/>
          <a:ext cx="3492500" cy="3486562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6</xdr:row>
      <xdr:rowOff>109463</xdr:rowOff>
    </xdr:from>
    <xdr:to>
      <xdr:col>4</xdr:col>
      <xdr:colOff>222250</xdr:colOff>
      <xdr:row>6</xdr:row>
      <xdr:rowOff>3630753</xdr:rowOff>
    </xdr:to>
    <xdr:pic>
      <xdr:nvPicPr>
        <xdr:cNvPr id="14" name="Picture 13" descr="6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3055" r="5352"/>
        <a:stretch>
          <a:fillRect/>
        </a:stretch>
      </xdr:blipFill>
      <xdr:spPr>
        <a:xfrm>
          <a:off x="10287000" y="23604463"/>
          <a:ext cx="3524250" cy="3521290"/>
        </a:xfrm>
        <a:prstGeom prst="rect">
          <a:avLst/>
        </a:prstGeom>
      </xdr:spPr>
    </xdr:pic>
    <xdr:clientData/>
  </xdr:twoCellAnchor>
  <xdr:twoCellAnchor editAs="oneCell">
    <xdr:from>
      <xdr:col>3</xdr:col>
      <xdr:colOff>63500</xdr:colOff>
      <xdr:row>3</xdr:row>
      <xdr:rowOff>104661</xdr:rowOff>
    </xdr:from>
    <xdr:to>
      <xdr:col>4</xdr:col>
      <xdr:colOff>95250</xdr:colOff>
      <xdr:row>3</xdr:row>
      <xdr:rowOff>3651250</xdr:rowOff>
    </xdr:to>
    <xdr:pic>
      <xdr:nvPicPr>
        <xdr:cNvPr id="16" name="Picture 15" descr="8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5491" r="4701" b="244"/>
        <a:stretch>
          <a:fillRect/>
        </a:stretch>
      </xdr:blipFill>
      <xdr:spPr>
        <a:xfrm>
          <a:off x="10236200" y="8353311"/>
          <a:ext cx="3422650" cy="3546589"/>
        </a:xfrm>
        <a:prstGeom prst="rect">
          <a:avLst/>
        </a:prstGeom>
      </xdr:spPr>
    </xdr:pic>
    <xdr:clientData/>
  </xdr:twoCellAnchor>
  <xdr:twoCellAnchor editAs="oneCell">
    <xdr:from>
      <xdr:col>0</xdr:col>
      <xdr:colOff>254329</xdr:colOff>
      <xdr:row>1</xdr:row>
      <xdr:rowOff>149673</xdr:rowOff>
    </xdr:from>
    <xdr:to>
      <xdr:col>0</xdr:col>
      <xdr:colOff>3226251</xdr:colOff>
      <xdr:row>1</xdr:row>
      <xdr:rowOff>3617856</xdr:rowOff>
    </xdr:to>
    <xdr:pic>
      <xdr:nvPicPr>
        <xdr:cNvPr id="18" name="Picture 17" descr="1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4329" y="784673"/>
          <a:ext cx="2971922" cy="3468183"/>
        </a:xfrm>
        <a:prstGeom prst="rect">
          <a:avLst/>
        </a:prstGeom>
      </xdr:spPr>
    </xdr:pic>
    <xdr:clientData/>
  </xdr:twoCellAnchor>
  <xdr:twoCellAnchor editAs="oneCell">
    <xdr:from>
      <xdr:col>0</xdr:col>
      <xdr:colOff>324105</xdr:colOff>
      <xdr:row>2</xdr:row>
      <xdr:rowOff>119000</xdr:rowOff>
    </xdr:from>
    <xdr:to>
      <xdr:col>0</xdr:col>
      <xdr:colOff>3130009</xdr:colOff>
      <xdr:row>2</xdr:row>
      <xdr:rowOff>3615828</xdr:rowOff>
    </xdr:to>
    <xdr:pic>
      <xdr:nvPicPr>
        <xdr:cNvPr id="19" name="Picture 18" descr="2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24105" y="4564000"/>
          <a:ext cx="2805904" cy="3496828"/>
        </a:xfrm>
        <a:prstGeom prst="rect">
          <a:avLst/>
        </a:prstGeom>
      </xdr:spPr>
    </xdr:pic>
    <xdr:clientData/>
  </xdr:twoCellAnchor>
  <xdr:twoCellAnchor editAs="oneCell">
    <xdr:from>
      <xdr:col>0</xdr:col>
      <xdr:colOff>261454</xdr:colOff>
      <xdr:row>3</xdr:row>
      <xdr:rowOff>119120</xdr:rowOff>
    </xdr:from>
    <xdr:to>
      <xdr:col>0</xdr:col>
      <xdr:colOff>3146132</xdr:colOff>
      <xdr:row>3</xdr:row>
      <xdr:rowOff>3580142</xdr:rowOff>
    </xdr:to>
    <xdr:pic>
      <xdr:nvPicPr>
        <xdr:cNvPr id="20" name="Picture 19" descr="3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61454" y="8374120"/>
          <a:ext cx="2884678" cy="3461022"/>
        </a:xfrm>
        <a:prstGeom prst="rect">
          <a:avLst/>
        </a:prstGeom>
      </xdr:spPr>
    </xdr:pic>
    <xdr:clientData/>
  </xdr:twoCellAnchor>
  <xdr:twoCellAnchor editAs="oneCell">
    <xdr:from>
      <xdr:col>0</xdr:col>
      <xdr:colOff>339033</xdr:colOff>
      <xdr:row>4</xdr:row>
      <xdr:rowOff>163179</xdr:rowOff>
    </xdr:from>
    <xdr:to>
      <xdr:col>0</xdr:col>
      <xdr:colOff>3144935</xdr:colOff>
      <xdr:row>4</xdr:row>
      <xdr:rowOff>3609878</xdr:rowOff>
    </xdr:to>
    <xdr:pic>
      <xdr:nvPicPr>
        <xdr:cNvPr id="21" name="Picture 20" descr="4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339033" y="12228179"/>
          <a:ext cx="2805902" cy="3446699"/>
        </a:xfrm>
        <a:prstGeom prst="rect">
          <a:avLst/>
        </a:prstGeom>
      </xdr:spPr>
    </xdr:pic>
    <xdr:clientData/>
  </xdr:twoCellAnchor>
  <xdr:twoCellAnchor editAs="oneCell">
    <xdr:from>
      <xdr:col>0</xdr:col>
      <xdr:colOff>363627</xdr:colOff>
      <xdr:row>5</xdr:row>
      <xdr:rowOff>205270</xdr:rowOff>
    </xdr:from>
    <xdr:to>
      <xdr:col>0</xdr:col>
      <xdr:colOff>3033465</xdr:colOff>
      <xdr:row>5</xdr:row>
      <xdr:rowOff>3530227</xdr:rowOff>
    </xdr:to>
    <xdr:pic>
      <xdr:nvPicPr>
        <xdr:cNvPr id="22" name="Picture 21" descr="5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63627" y="16080270"/>
          <a:ext cx="2669838" cy="3324957"/>
        </a:xfrm>
        <a:prstGeom prst="rect">
          <a:avLst/>
        </a:prstGeom>
      </xdr:spPr>
    </xdr:pic>
    <xdr:clientData/>
  </xdr:twoCellAnchor>
  <xdr:twoCellAnchor editAs="oneCell">
    <xdr:from>
      <xdr:col>0</xdr:col>
      <xdr:colOff>335850</xdr:colOff>
      <xdr:row>6</xdr:row>
      <xdr:rowOff>197622</xdr:rowOff>
    </xdr:from>
    <xdr:to>
      <xdr:col>0</xdr:col>
      <xdr:colOff>2969882</xdr:colOff>
      <xdr:row>6</xdr:row>
      <xdr:rowOff>3558385</xdr:rowOff>
    </xdr:to>
    <xdr:pic>
      <xdr:nvPicPr>
        <xdr:cNvPr id="23" name="Picture 22" descr="6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335850" y="19882622"/>
          <a:ext cx="2634032" cy="3360763"/>
        </a:xfrm>
        <a:prstGeom prst="rect">
          <a:avLst/>
        </a:prstGeom>
      </xdr:spPr>
    </xdr:pic>
    <xdr:clientData/>
  </xdr:twoCellAnchor>
  <xdr:twoCellAnchor editAs="oneCell">
    <xdr:from>
      <xdr:col>0</xdr:col>
      <xdr:colOff>307203</xdr:colOff>
      <xdr:row>6</xdr:row>
      <xdr:rowOff>217093</xdr:rowOff>
    </xdr:from>
    <xdr:to>
      <xdr:col>0</xdr:col>
      <xdr:colOff>2900703</xdr:colOff>
      <xdr:row>6</xdr:row>
      <xdr:rowOff>3495640</xdr:rowOff>
    </xdr:to>
    <xdr:pic>
      <xdr:nvPicPr>
        <xdr:cNvPr id="24" name="Picture 23" descr="7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307203" y="23712093"/>
          <a:ext cx="2593500" cy="3278547"/>
        </a:xfrm>
        <a:prstGeom prst="rect">
          <a:avLst/>
        </a:prstGeom>
      </xdr:spPr>
    </xdr:pic>
    <xdr:clientData/>
  </xdr:twoCellAnchor>
  <xdr:twoCellAnchor editAs="oneCell">
    <xdr:from>
      <xdr:col>0</xdr:col>
      <xdr:colOff>293629</xdr:colOff>
      <xdr:row>7</xdr:row>
      <xdr:rowOff>166590</xdr:rowOff>
    </xdr:from>
    <xdr:to>
      <xdr:col>0</xdr:col>
      <xdr:colOff>2927662</xdr:colOff>
      <xdr:row>7</xdr:row>
      <xdr:rowOff>3556000</xdr:rowOff>
    </xdr:to>
    <xdr:pic>
      <xdr:nvPicPr>
        <xdr:cNvPr id="25" name="Picture 24" descr="8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293629" y="27471590"/>
          <a:ext cx="2634033" cy="3389410"/>
        </a:xfrm>
        <a:prstGeom prst="rect">
          <a:avLst/>
        </a:prstGeom>
      </xdr:spPr>
    </xdr:pic>
    <xdr:clientData/>
  </xdr:twoCellAnchor>
  <xdr:twoCellAnchor editAs="oneCell">
    <xdr:from>
      <xdr:col>8</xdr:col>
      <xdr:colOff>908050</xdr:colOff>
      <xdr:row>0</xdr:row>
      <xdr:rowOff>628649</xdr:rowOff>
    </xdr:from>
    <xdr:to>
      <xdr:col>11</xdr:col>
      <xdr:colOff>956334</xdr:colOff>
      <xdr:row>2</xdr:row>
      <xdr:rowOff>3397250</xdr:rowOff>
    </xdr:to>
    <xdr:pic>
      <xdr:nvPicPr>
        <xdr:cNvPr id="2049" name="Picture 1" descr="http://www.kethy.com.au/wp-content/uploads/2017/02/DL419_Brass-1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28625800" y="628649"/>
          <a:ext cx="10240034" cy="7213601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  <xdr:twoCellAnchor>
    <xdr:from>
      <xdr:col>8</xdr:col>
      <xdr:colOff>889000</xdr:colOff>
      <xdr:row>2</xdr:row>
      <xdr:rowOff>3625850</xdr:rowOff>
    </xdr:from>
    <xdr:to>
      <xdr:col>8</xdr:col>
      <xdr:colOff>2222500</xdr:colOff>
      <xdr:row>3</xdr:row>
      <xdr:rowOff>444500</xdr:rowOff>
    </xdr:to>
    <xdr:sp macro="" textlink="">
      <xdr:nvSpPr>
        <xdr:cNvPr id="26" name="TextBox 25"/>
        <xdr:cNvSpPr txBox="1"/>
      </xdr:nvSpPr>
      <xdr:spPr>
        <a:xfrm>
          <a:off x="28606750" y="8070850"/>
          <a:ext cx="133350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AU" sz="2000"/>
            <a:t>image</a:t>
          </a:r>
          <a:r>
            <a:rPr lang="en-AU" sz="2000" baseline="0"/>
            <a:t> 1</a:t>
          </a:r>
          <a:endParaRPr lang="en-AU" sz="2000"/>
        </a:p>
      </xdr:txBody>
    </xdr:sp>
    <xdr:clientData/>
  </xdr:twoCellAnchor>
  <xdr:twoCellAnchor editAs="oneCell">
    <xdr:from>
      <xdr:col>11</xdr:col>
      <xdr:colOff>1492250</xdr:colOff>
      <xdr:row>1</xdr:row>
      <xdr:rowOff>-1</xdr:rowOff>
    </xdr:from>
    <xdr:to>
      <xdr:col>13</xdr:col>
      <xdr:colOff>3175000</xdr:colOff>
      <xdr:row>3</xdr:row>
      <xdr:rowOff>2304585</xdr:rowOff>
    </xdr:to>
    <xdr:pic>
      <xdr:nvPicPr>
        <xdr:cNvPr id="28" name="Picture 27" descr="IMG_6372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 l="35938"/>
        <a:stretch>
          <a:fillRect/>
        </a:stretch>
      </xdr:blipFill>
      <xdr:spPr>
        <a:xfrm>
          <a:off x="39401750" y="634999"/>
          <a:ext cx="8477250" cy="9924586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11</xdr:col>
      <xdr:colOff>1517650</xdr:colOff>
      <xdr:row>3</xdr:row>
      <xdr:rowOff>2508250</xdr:rowOff>
    </xdr:from>
    <xdr:to>
      <xdr:col>11</xdr:col>
      <xdr:colOff>2851150</xdr:colOff>
      <xdr:row>3</xdr:row>
      <xdr:rowOff>3136900</xdr:rowOff>
    </xdr:to>
    <xdr:sp macro="" textlink="">
      <xdr:nvSpPr>
        <xdr:cNvPr id="31" name="TextBox 30"/>
        <xdr:cNvSpPr txBox="1"/>
      </xdr:nvSpPr>
      <xdr:spPr>
        <a:xfrm>
          <a:off x="39427150" y="10763250"/>
          <a:ext cx="1333500" cy="628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AU" sz="2000"/>
            <a:t>image</a:t>
          </a:r>
          <a:r>
            <a:rPr lang="en-AU" sz="2000" baseline="0"/>
            <a:t> 2</a:t>
          </a:r>
          <a:endParaRPr lang="en-AU" sz="2000"/>
        </a:p>
      </xdr:txBody>
    </xdr:sp>
    <xdr:clientData/>
  </xdr:twoCellAnchor>
  <xdr:twoCellAnchor editAs="oneCell">
    <xdr:from>
      <xdr:col>5</xdr:col>
      <xdr:colOff>2238375</xdr:colOff>
      <xdr:row>5</xdr:row>
      <xdr:rowOff>1929671</xdr:rowOff>
    </xdr:from>
    <xdr:to>
      <xdr:col>10</xdr:col>
      <xdr:colOff>1762125</xdr:colOff>
      <xdr:row>5</xdr:row>
      <xdr:rowOff>2889250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 b="93059"/>
        <a:stretch>
          <a:fillRect/>
        </a:stretch>
      </xdr:blipFill>
      <xdr:spPr bwMode="auto">
        <a:xfrm>
          <a:off x="19224625" y="17804671"/>
          <a:ext cx="17049750" cy="95957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10</xdr:col>
      <xdr:colOff>2524124</xdr:colOff>
      <xdr:row>5</xdr:row>
      <xdr:rowOff>1976516</xdr:rowOff>
    </xdr:from>
    <xdr:to>
      <xdr:col>13</xdr:col>
      <xdr:colOff>2414040</xdr:colOff>
      <xdr:row>5</xdr:row>
      <xdr:rowOff>3619500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 b="83596"/>
        <a:stretch>
          <a:fillRect/>
        </a:stretch>
      </xdr:blipFill>
      <xdr:spPr bwMode="auto">
        <a:xfrm>
          <a:off x="37036374" y="17851516"/>
          <a:ext cx="10081666" cy="164298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254329</xdr:colOff>
      <xdr:row>4</xdr:row>
      <xdr:rowOff>149673</xdr:rowOff>
    </xdr:from>
    <xdr:to>
      <xdr:col>0</xdr:col>
      <xdr:colOff>3226251</xdr:colOff>
      <xdr:row>4</xdr:row>
      <xdr:rowOff>3617856</xdr:rowOff>
    </xdr:to>
    <xdr:pic>
      <xdr:nvPicPr>
        <xdr:cNvPr id="27" name="Picture 26" descr="1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54329" y="784673"/>
          <a:ext cx="2971922" cy="3468183"/>
        </a:xfrm>
        <a:prstGeom prst="rect">
          <a:avLst/>
        </a:prstGeom>
      </xdr:spPr>
    </xdr:pic>
    <xdr:clientData/>
  </xdr:twoCellAnchor>
  <xdr:twoCellAnchor editAs="oneCell">
    <xdr:from>
      <xdr:col>0</xdr:col>
      <xdr:colOff>324105</xdr:colOff>
      <xdr:row>5</xdr:row>
      <xdr:rowOff>119000</xdr:rowOff>
    </xdr:from>
    <xdr:to>
      <xdr:col>0</xdr:col>
      <xdr:colOff>3130009</xdr:colOff>
      <xdr:row>5</xdr:row>
      <xdr:rowOff>3615828</xdr:rowOff>
    </xdr:to>
    <xdr:pic>
      <xdr:nvPicPr>
        <xdr:cNvPr id="29" name="Picture 28" descr="2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324105" y="4564000"/>
          <a:ext cx="2805904" cy="3496828"/>
        </a:xfrm>
        <a:prstGeom prst="rect">
          <a:avLst/>
        </a:prstGeom>
      </xdr:spPr>
    </xdr:pic>
    <xdr:clientData/>
  </xdr:twoCellAnchor>
  <xdr:twoCellAnchor editAs="oneCell">
    <xdr:from>
      <xdr:col>0</xdr:col>
      <xdr:colOff>339033</xdr:colOff>
      <xdr:row>2</xdr:row>
      <xdr:rowOff>163179</xdr:rowOff>
    </xdr:from>
    <xdr:to>
      <xdr:col>0</xdr:col>
      <xdr:colOff>3144935</xdr:colOff>
      <xdr:row>2</xdr:row>
      <xdr:rowOff>3609878</xdr:rowOff>
    </xdr:to>
    <xdr:pic>
      <xdr:nvPicPr>
        <xdr:cNvPr id="33" name="Picture 32" descr="4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339033" y="12228179"/>
          <a:ext cx="2805902" cy="3446699"/>
        </a:xfrm>
        <a:prstGeom prst="rect">
          <a:avLst/>
        </a:prstGeom>
      </xdr:spPr>
    </xdr:pic>
    <xdr:clientData/>
  </xdr:twoCellAnchor>
  <xdr:twoCellAnchor editAs="oneCell">
    <xdr:from>
      <xdr:col>0</xdr:col>
      <xdr:colOff>363627</xdr:colOff>
      <xdr:row>3</xdr:row>
      <xdr:rowOff>205270</xdr:rowOff>
    </xdr:from>
    <xdr:to>
      <xdr:col>0</xdr:col>
      <xdr:colOff>3033465</xdr:colOff>
      <xdr:row>3</xdr:row>
      <xdr:rowOff>3530227</xdr:rowOff>
    </xdr:to>
    <xdr:pic>
      <xdr:nvPicPr>
        <xdr:cNvPr id="34" name="Picture 33" descr="5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63627" y="16080270"/>
          <a:ext cx="2669838" cy="3324957"/>
        </a:xfrm>
        <a:prstGeom prst="rect">
          <a:avLst/>
        </a:prstGeom>
      </xdr:spPr>
    </xdr:pic>
    <xdr:clientData/>
  </xdr:twoCellAnchor>
  <xdr:twoCellAnchor editAs="oneCell">
    <xdr:from>
      <xdr:col>0</xdr:col>
      <xdr:colOff>335850</xdr:colOff>
      <xdr:row>8</xdr:row>
      <xdr:rowOff>197622</xdr:rowOff>
    </xdr:from>
    <xdr:to>
      <xdr:col>0</xdr:col>
      <xdr:colOff>2969882</xdr:colOff>
      <xdr:row>8</xdr:row>
      <xdr:rowOff>3558385</xdr:rowOff>
    </xdr:to>
    <xdr:pic>
      <xdr:nvPicPr>
        <xdr:cNvPr id="35" name="Picture 34" descr="6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335850" y="19882622"/>
          <a:ext cx="2634032" cy="3360763"/>
        </a:xfrm>
        <a:prstGeom prst="rect">
          <a:avLst/>
        </a:prstGeom>
      </xdr:spPr>
    </xdr:pic>
    <xdr:clientData/>
  </xdr:twoCellAnchor>
  <xdr:twoCellAnchor editAs="oneCell">
    <xdr:from>
      <xdr:col>3</xdr:col>
      <xdr:colOff>73025</xdr:colOff>
      <xdr:row>4</xdr:row>
      <xdr:rowOff>238124</xdr:rowOff>
    </xdr:from>
    <xdr:to>
      <xdr:col>4</xdr:col>
      <xdr:colOff>44265</xdr:colOff>
      <xdr:row>4</xdr:row>
      <xdr:rowOff>3384364</xdr:rowOff>
    </xdr:to>
    <xdr:pic>
      <xdr:nvPicPr>
        <xdr:cNvPr id="38" name="Picture 37" descr="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245725" y="12296774"/>
          <a:ext cx="3362140" cy="3146240"/>
        </a:xfrm>
        <a:prstGeom prst="rect">
          <a:avLst/>
        </a:prstGeom>
      </xdr:spPr>
    </xdr:pic>
    <xdr:clientData/>
  </xdr:twoCellAnchor>
  <xdr:twoCellAnchor editAs="oneCell">
    <xdr:from>
      <xdr:col>3</xdr:col>
      <xdr:colOff>83325</xdr:colOff>
      <xdr:row>5</xdr:row>
      <xdr:rowOff>176211</xdr:rowOff>
    </xdr:from>
    <xdr:to>
      <xdr:col>4</xdr:col>
      <xdr:colOff>283762</xdr:colOff>
      <xdr:row>5</xdr:row>
      <xdr:rowOff>3572484</xdr:rowOff>
    </xdr:to>
    <xdr:pic>
      <xdr:nvPicPr>
        <xdr:cNvPr id="39" name="Picture 38" descr="3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10275075" y="4621211"/>
          <a:ext cx="3597687" cy="3396273"/>
        </a:xfrm>
        <a:prstGeom prst="rect">
          <a:avLst/>
        </a:prstGeom>
      </xdr:spPr>
    </xdr:pic>
    <xdr:clientData/>
  </xdr:twoCellAnchor>
  <xdr:twoCellAnchor editAs="oneCell">
    <xdr:from>
      <xdr:col>3</xdr:col>
      <xdr:colOff>63500</xdr:colOff>
      <xdr:row>3</xdr:row>
      <xdr:rowOff>116622</xdr:rowOff>
    </xdr:from>
    <xdr:to>
      <xdr:col>4</xdr:col>
      <xdr:colOff>158750</xdr:colOff>
      <xdr:row>3</xdr:row>
      <xdr:rowOff>3603184</xdr:rowOff>
    </xdr:to>
    <xdr:pic>
      <xdr:nvPicPr>
        <xdr:cNvPr id="41" name="Picture 40" descr="5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3113" r="3766"/>
        <a:stretch>
          <a:fillRect/>
        </a:stretch>
      </xdr:blipFill>
      <xdr:spPr>
        <a:xfrm>
          <a:off x="10255250" y="15991622"/>
          <a:ext cx="3492500" cy="3486562"/>
        </a:xfrm>
        <a:prstGeom prst="rect">
          <a:avLst/>
        </a:prstGeom>
      </xdr:spPr>
    </xdr:pic>
    <xdr:clientData/>
  </xdr:twoCellAnchor>
  <xdr:twoCellAnchor editAs="oneCell">
    <xdr:from>
      <xdr:col>3</xdr:col>
      <xdr:colOff>129247</xdr:colOff>
      <xdr:row>8</xdr:row>
      <xdr:rowOff>166686</xdr:rowOff>
    </xdr:from>
    <xdr:to>
      <xdr:col>4</xdr:col>
      <xdr:colOff>301903</xdr:colOff>
      <xdr:row>8</xdr:row>
      <xdr:rowOff>3583794</xdr:rowOff>
    </xdr:to>
    <xdr:pic>
      <xdr:nvPicPr>
        <xdr:cNvPr id="44" name="Picture 43" descr="Capture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10320997" y="19851686"/>
          <a:ext cx="3569906" cy="3417108"/>
        </a:xfrm>
        <a:prstGeom prst="rect">
          <a:avLst/>
        </a:prstGeom>
      </xdr:spPr>
    </xdr:pic>
    <xdr:clientData/>
  </xdr:twoCellAnchor>
  <xdr:twoCellAnchor editAs="oneCell">
    <xdr:from>
      <xdr:col>0</xdr:col>
      <xdr:colOff>261454</xdr:colOff>
      <xdr:row>1</xdr:row>
      <xdr:rowOff>119120</xdr:rowOff>
    </xdr:from>
    <xdr:to>
      <xdr:col>0</xdr:col>
      <xdr:colOff>3146132</xdr:colOff>
      <xdr:row>1</xdr:row>
      <xdr:rowOff>3580142</xdr:rowOff>
    </xdr:to>
    <xdr:pic>
      <xdr:nvPicPr>
        <xdr:cNvPr id="46" name="Picture 45" descr="3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61454" y="46474120"/>
          <a:ext cx="2884678" cy="3461022"/>
        </a:xfrm>
        <a:prstGeom prst="rect">
          <a:avLst/>
        </a:prstGeom>
      </xdr:spPr>
    </xdr:pic>
    <xdr:clientData/>
  </xdr:twoCellAnchor>
  <xdr:twoCellAnchor editAs="oneCell">
    <xdr:from>
      <xdr:col>3</xdr:col>
      <xdr:colOff>63500</xdr:colOff>
      <xdr:row>1</xdr:row>
      <xdr:rowOff>104661</xdr:rowOff>
    </xdr:from>
    <xdr:to>
      <xdr:col>4</xdr:col>
      <xdr:colOff>95250</xdr:colOff>
      <xdr:row>1</xdr:row>
      <xdr:rowOff>3651250</xdr:rowOff>
    </xdr:to>
    <xdr:pic>
      <xdr:nvPicPr>
        <xdr:cNvPr id="47" name="Picture 46" descr="8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5491" r="4701" b="244"/>
        <a:stretch>
          <a:fillRect/>
        </a:stretch>
      </xdr:blipFill>
      <xdr:spPr>
        <a:xfrm>
          <a:off x="10255250" y="46459661"/>
          <a:ext cx="3429000" cy="3546589"/>
        </a:xfrm>
        <a:prstGeom prst="rect">
          <a:avLst/>
        </a:prstGeom>
      </xdr:spPr>
    </xdr:pic>
    <xdr:clientData/>
  </xdr:twoCellAnchor>
  <xdr:twoCellAnchor editAs="oneCell">
    <xdr:from>
      <xdr:col>3</xdr:col>
      <xdr:colOff>133350</xdr:colOff>
      <xdr:row>2</xdr:row>
      <xdr:rowOff>323849</xdr:rowOff>
    </xdr:from>
    <xdr:to>
      <xdr:col>4</xdr:col>
      <xdr:colOff>50975</xdr:colOff>
      <xdr:row>2</xdr:row>
      <xdr:rowOff>3480008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306050" y="4762499"/>
          <a:ext cx="3308525" cy="315615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5</xdr:col>
      <xdr:colOff>1524000</xdr:colOff>
      <xdr:row>5</xdr:row>
      <xdr:rowOff>3302000</xdr:rowOff>
    </xdr:from>
    <xdr:to>
      <xdr:col>10</xdr:col>
      <xdr:colOff>1746250</xdr:colOff>
      <xdr:row>9</xdr:row>
      <xdr:rowOff>1984594</xdr:rowOff>
    </xdr:to>
    <xdr:pic>
      <xdr:nvPicPr>
        <xdr:cNvPr id="36" name="Picture 35" descr="Capture.PN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18510250" y="19177000"/>
          <a:ext cx="17748250" cy="13922594"/>
        </a:xfrm>
        <a:prstGeom prst="rect">
          <a:avLst/>
        </a:prstGeom>
      </xdr:spPr>
    </xdr:pic>
    <xdr:clientData/>
  </xdr:twoCellAnchor>
  <xdr:twoCellAnchor editAs="oneCell">
    <xdr:from>
      <xdr:col>10</xdr:col>
      <xdr:colOff>2032000</xdr:colOff>
      <xdr:row>5</xdr:row>
      <xdr:rowOff>3524250</xdr:rowOff>
    </xdr:from>
    <xdr:to>
      <xdr:col>13</xdr:col>
      <xdr:colOff>2952750</xdr:colOff>
      <xdr:row>8</xdr:row>
      <xdr:rowOff>721144</xdr:rowOff>
    </xdr:to>
    <xdr:pic>
      <xdr:nvPicPr>
        <xdr:cNvPr id="37" name="Picture 36" descr="Capture2.PNG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 t="22965"/>
        <a:stretch>
          <a:fillRect/>
        </a:stretch>
      </xdr:blipFill>
      <xdr:spPr>
        <a:xfrm>
          <a:off x="36544250" y="19399250"/>
          <a:ext cx="11112500" cy="8626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Z1279"/>
  <sheetViews>
    <sheetView showGridLines="0" tabSelected="1" zoomScaleNormal="100" workbookViewId="0">
      <selection activeCell="S91" sqref="S91"/>
    </sheetView>
  </sheetViews>
  <sheetFormatPr defaultRowHeight="13.5"/>
  <cols>
    <col min="1" max="1" width="14" style="2" customWidth="1"/>
    <col min="2" max="2" width="34" style="2" customWidth="1"/>
    <col min="3" max="3" width="5.7109375" style="2" customWidth="1"/>
    <col min="4" max="4" width="9.28515625" style="2" customWidth="1"/>
    <col min="5" max="5" width="5.7109375" style="2" customWidth="1"/>
    <col min="6" max="6" width="8.7109375" style="2" customWidth="1"/>
    <col min="7" max="7" width="5.7109375" style="2" customWidth="1"/>
    <col min="8" max="8" width="8.7109375" style="2" customWidth="1"/>
    <col min="9" max="9" width="12.28515625" style="2" bestFit="1" customWidth="1"/>
    <col min="10" max="10" width="12.85546875" style="5" bestFit="1" customWidth="1"/>
    <col min="11" max="18" width="8.28515625" style="5" customWidth="1"/>
    <col min="19" max="21" width="15.7109375" style="5" customWidth="1"/>
    <col min="22" max="23" width="9.140625" style="70"/>
    <col min="24" max="24" width="28" style="70" customWidth="1"/>
    <col min="25" max="132" width="9.140625" style="70"/>
    <col min="133" max="232" width="9.140625" style="5"/>
    <col min="233" max="16384" width="9.140625" style="2"/>
  </cols>
  <sheetData>
    <row r="1" spans="1:232" s="1" customFormat="1" ht="49.5" customHeight="1">
      <c r="A1" s="6"/>
      <c r="B1" s="7"/>
      <c r="C1" s="7"/>
      <c r="D1" s="7"/>
      <c r="E1" s="7"/>
      <c r="F1" s="7"/>
      <c r="G1" s="7"/>
      <c r="H1" s="6"/>
      <c r="I1" s="7"/>
      <c r="J1" s="6"/>
      <c r="K1" s="6"/>
      <c r="L1" s="6"/>
      <c r="Q1" s="117" t="s">
        <v>39</v>
      </c>
      <c r="R1" s="117"/>
      <c r="S1" s="117"/>
      <c r="T1" s="117"/>
      <c r="U1" s="6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</row>
    <row r="2" spans="1:232" s="1" customFormat="1" ht="15" customHeight="1">
      <c r="A2" s="6"/>
      <c r="B2" s="8"/>
      <c r="C2" s="9"/>
      <c r="D2" s="9"/>
      <c r="E2" s="10"/>
      <c r="F2" s="10"/>
      <c r="G2" s="10"/>
      <c r="H2" s="11"/>
      <c r="I2" s="6"/>
      <c r="J2" s="6"/>
      <c r="K2" s="6"/>
      <c r="L2" s="6"/>
      <c r="Q2" s="6"/>
      <c r="R2" s="6"/>
      <c r="S2" s="74" t="s">
        <v>5</v>
      </c>
      <c r="T2" s="78">
        <f ca="1">TODAY()</f>
        <v>43259</v>
      </c>
      <c r="U2" s="6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</row>
    <row r="3" spans="1:232" s="1" customFormat="1" ht="15" customHeight="1">
      <c r="A3" s="6"/>
      <c r="B3" s="8"/>
      <c r="C3" s="9"/>
      <c r="D3" s="9"/>
      <c r="E3" s="6"/>
      <c r="F3" s="6"/>
      <c r="G3" s="6"/>
      <c r="H3" s="10"/>
      <c r="I3" s="11"/>
      <c r="J3" s="6"/>
      <c r="K3" s="6"/>
      <c r="L3" s="6"/>
      <c r="Q3" s="6"/>
      <c r="R3" s="6"/>
      <c r="S3" s="6"/>
      <c r="T3" s="6"/>
      <c r="U3" s="6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</row>
    <row r="4" spans="1:232" s="3" customFormat="1" ht="15" customHeight="1">
      <c r="A4" s="74" t="s">
        <v>6</v>
      </c>
      <c r="B4" s="75" t="s">
        <v>0</v>
      </c>
      <c r="C4" s="12"/>
      <c r="D4" s="12"/>
      <c r="E4" s="12"/>
      <c r="F4" s="12"/>
      <c r="G4" s="12"/>
      <c r="H4" s="12"/>
      <c r="I4" s="12"/>
      <c r="J4" s="6"/>
      <c r="K4" s="6"/>
      <c r="L4" s="6"/>
      <c r="Q4" s="6"/>
      <c r="R4" s="6"/>
      <c r="U4" s="6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</row>
    <row r="5" spans="1:232" s="3" customFormat="1" ht="15" customHeight="1">
      <c r="A5" s="76"/>
      <c r="B5" s="77" t="s">
        <v>1</v>
      </c>
      <c r="C5" s="13"/>
      <c r="D5" s="13"/>
      <c r="E5" s="12"/>
      <c r="F5" s="12"/>
      <c r="G5" s="12"/>
      <c r="H5" s="12"/>
      <c r="I5" s="12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</row>
    <row r="6" spans="1:232" s="3" customFormat="1" ht="15" customHeight="1">
      <c r="A6" s="72"/>
      <c r="B6" s="77" t="s">
        <v>2</v>
      </c>
      <c r="C6" s="13"/>
      <c r="D6" s="13"/>
      <c r="E6" s="12"/>
      <c r="F6" s="12"/>
      <c r="G6" s="12"/>
      <c r="H6" s="12"/>
      <c r="I6" s="12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</row>
    <row r="7" spans="1:232" s="3" customFormat="1" ht="15" customHeight="1">
      <c r="A7" s="72"/>
      <c r="B7" s="77" t="s">
        <v>3</v>
      </c>
      <c r="C7" s="10"/>
      <c r="D7" s="10"/>
      <c r="E7" s="12"/>
      <c r="F7" s="12"/>
      <c r="G7" s="12"/>
      <c r="H7" s="12"/>
      <c r="I7" s="12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</row>
    <row r="8" spans="1:232" s="3" customFormat="1" ht="15" customHeight="1">
      <c r="A8" s="72"/>
      <c r="B8" s="77" t="s">
        <v>4</v>
      </c>
      <c r="C8" s="13"/>
      <c r="D8" s="13"/>
      <c r="E8" s="12"/>
      <c r="F8" s="12"/>
      <c r="G8" s="12"/>
      <c r="H8" s="12"/>
      <c r="I8" s="12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</row>
    <row r="9" spans="1:232" s="3" customFormat="1" ht="15" customHeight="1">
      <c r="A9" s="72"/>
      <c r="B9" s="77" t="s">
        <v>8</v>
      </c>
      <c r="C9" s="13"/>
      <c r="D9" s="13"/>
      <c r="E9" s="12"/>
      <c r="F9" s="12"/>
      <c r="G9" s="12"/>
      <c r="H9" s="12"/>
      <c r="I9" s="12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</row>
    <row r="10" spans="1:232" s="3" customFormat="1" ht="15" customHeight="1" thickBot="1">
      <c r="A10" s="12"/>
      <c r="B10" s="12"/>
      <c r="C10" s="13"/>
      <c r="D10" s="13"/>
      <c r="E10" s="13"/>
      <c r="F10" s="13"/>
      <c r="G10" s="13"/>
      <c r="H10" s="13"/>
      <c r="I10" s="13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</row>
    <row r="11" spans="1:232" s="4" customFormat="1" ht="8.25" customHeight="1">
      <c r="A11" s="113" t="s">
        <v>9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</row>
    <row r="12" spans="1:232" s="4" customFormat="1" ht="9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</row>
    <row r="13" spans="1:232" s="4" customFormat="1" ht="18" customHeight="1">
      <c r="A13" s="115" t="s">
        <v>40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</row>
    <row r="14" spans="1:232" s="4" customFormat="1" ht="15" customHeight="1" thickBot="1">
      <c r="A14" s="92" t="s">
        <v>81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</row>
    <row r="15" spans="1:232" s="16" customFormat="1" ht="15" customHeight="1" thickBot="1">
      <c r="A15" s="127" t="s">
        <v>11</v>
      </c>
      <c r="B15" s="128"/>
      <c r="C15" s="93" t="s">
        <v>22</v>
      </c>
      <c r="D15" s="93"/>
      <c r="E15" s="93"/>
      <c r="F15" s="93"/>
      <c r="G15" s="93"/>
      <c r="H15" s="93"/>
      <c r="I15" s="93" t="s">
        <v>20</v>
      </c>
      <c r="J15" s="93"/>
      <c r="K15" s="146" t="s">
        <v>12</v>
      </c>
      <c r="L15" s="147"/>
      <c r="M15" s="147"/>
      <c r="N15" s="147"/>
      <c r="O15" s="147"/>
      <c r="P15" s="147"/>
      <c r="Q15" s="147"/>
      <c r="R15" s="148"/>
      <c r="S15" s="146" t="s">
        <v>19</v>
      </c>
      <c r="T15" s="147"/>
      <c r="U15" s="147"/>
      <c r="V15" s="71"/>
      <c r="W15" s="70"/>
      <c r="X15" s="70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</row>
    <row r="16" spans="1:232" s="4" customFormat="1" ht="15" customHeight="1" thickBot="1">
      <c r="A16" s="130" t="s">
        <v>92</v>
      </c>
      <c r="B16" s="97"/>
      <c r="C16" s="94" t="s">
        <v>15</v>
      </c>
      <c r="D16" s="95"/>
      <c r="E16" s="96" t="s">
        <v>23</v>
      </c>
      <c r="F16" s="95"/>
      <c r="G16" s="96" t="s">
        <v>24</v>
      </c>
      <c r="H16" s="97"/>
      <c r="I16" s="17" t="s">
        <v>13</v>
      </c>
      <c r="J16" s="18" t="s">
        <v>14</v>
      </c>
      <c r="K16" s="159" t="s">
        <v>44</v>
      </c>
      <c r="L16" s="157"/>
      <c r="M16" s="156" t="s">
        <v>45</v>
      </c>
      <c r="N16" s="157"/>
      <c r="O16" s="156" t="s">
        <v>46</v>
      </c>
      <c r="P16" s="157"/>
      <c r="Q16" s="156" t="s">
        <v>47</v>
      </c>
      <c r="R16" s="158"/>
      <c r="S16" s="27" t="s">
        <v>18</v>
      </c>
      <c r="T16" s="28" t="s">
        <v>16</v>
      </c>
      <c r="U16" s="73" t="s">
        <v>17</v>
      </c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</row>
    <row r="17" spans="1:234" s="4" customFormat="1" ht="15" customHeight="1">
      <c r="A17" s="131" t="s">
        <v>91</v>
      </c>
      <c r="B17" s="132"/>
      <c r="C17" s="36"/>
      <c r="D17" s="23">
        <v>682</v>
      </c>
      <c r="E17" s="38"/>
      <c r="F17" s="23">
        <v>758</v>
      </c>
      <c r="G17" s="38"/>
      <c r="H17" s="23">
        <v>758</v>
      </c>
      <c r="I17" s="49"/>
      <c r="J17" s="50"/>
      <c r="K17" s="36"/>
      <c r="L17" s="23">
        <v>204</v>
      </c>
      <c r="M17" s="38"/>
      <c r="N17" s="23">
        <v>204</v>
      </c>
      <c r="O17" s="38"/>
      <c r="P17" s="23">
        <v>204</v>
      </c>
      <c r="Q17" s="38"/>
      <c r="R17" s="23">
        <v>204</v>
      </c>
      <c r="S17" s="40"/>
      <c r="T17" s="41"/>
      <c r="U17" s="42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</row>
    <row r="18" spans="1:234" s="4" customFormat="1" ht="15" customHeight="1">
      <c r="A18" s="131" t="s">
        <v>48</v>
      </c>
      <c r="B18" s="132"/>
      <c r="C18" s="37"/>
      <c r="D18" s="24">
        <v>630</v>
      </c>
      <c r="E18" s="39"/>
      <c r="F18" s="24">
        <v>718</v>
      </c>
      <c r="G18" s="39"/>
      <c r="H18" s="24">
        <v>718</v>
      </c>
      <c r="I18" s="51"/>
      <c r="J18" s="52"/>
      <c r="K18" s="37"/>
      <c r="L18" s="24">
        <v>204</v>
      </c>
      <c r="M18" s="39"/>
      <c r="N18" s="24">
        <v>204</v>
      </c>
      <c r="O18" s="39"/>
      <c r="P18" s="24">
        <v>204</v>
      </c>
      <c r="Q18" s="39"/>
      <c r="R18" s="24">
        <v>204</v>
      </c>
      <c r="S18" s="43"/>
      <c r="T18" s="44"/>
      <c r="U18" s="45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</row>
    <row r="19" spans="1:234" s="4" customFormat="1" ht="15" customHeight="1">
      <c r="A19" s="131" t="s">
        <v>80</v>
      </c>
      <c r="B19" s="132"/>
      <c r="C19" s="37"/>
      <c r="D19" s="24">
        <v>545</v>
      </c>
      <c r="E19" s="39"/>
      <c r="F19" s="24">
        <v>633</v>
      </c>
      <c r="G19" s="39"/>
      <c r="H19" s="24">
        <v>633</v>
      </c>
      <c r="I19" s="51"/>
      <c r="J19" s="52"/>
      <c r="K19" s="37"/>
      <c r="L19" s="24">
        <v>204</v>
      </c>
      <c r="M19" s="39"/>
      <c r="N19" s="24">
        <v>204</v>
      </c>
      <c r="O19" s="39"/>
      <c r="P19" s="24">
        <v>204</v>
      </c>
      <c r="Q19" s="39"/>
      <c r="R19" s="24">
        <v>204</v>
      </c>
      <c r="S19" s="43"/>
      <c r="T19" s="44"/>
      <c r="U19" s="45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</row>
    <row r="20" spans="1:234" s="4" customFormat="1" ht="15" customHeight="1">
      <c r="A20" s="133" t="s">
        <v>50</v>
      </c>
      <c r="B20" s="134"/>
      <c r="C20" s="37"/>
      <c r="D20" s="24">
        <v>320</v>
      </c>
      <c r="E20" s="39"/>
      <c r="F20" s="24">
        <v>390</v>
      </c>
      <c r="G20" s="39"/>
      <c r="H20" s="24">
        <v>390</v>
      </c>
      <c r="I20" s="51"/>
      <c r="J20" s="52"/>
      <c r="K20" s="37"/>
      <c r="L20" s="24">
        <v>204</v>
      </c>
      <c r="M20" s="39"/>
      <c r="N20" s="24">
        <v>204</v>
      </c>
      <c r="O20" s="39"/>
      <c r="P20" s="24">
        <v>204</v>
      </c>
      <c r="Q20" s="39"/>
      <c r="R20" s="24">
        <v>204</v>
      </c>
      <c r="S20" s="43"/>
      <c r="T20" s="44"/>
      <c r="U20" s="45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</row>
    <row r="21" spans="1:234" s="4" customFormat="1" ht="15" customHeight="1">
      <c r="A21" s="131" t="s">
        <v>49</v>
      </c>
      <c r="B21" s="132"/>
      <c r="C21" s="37"/>
      <c r="D21" s="24">
        <v>415</v>
      </c>
      <c r="E21" s="39"/>
      <c r="F21" s="24">
        <v>503</v>
      </c>
      <c r="G21" s="39"/>
      <c r="H21" s="24">
        <v>503</v>
      </c>
      <c r="I21" s="51"/>
      <c r="J21" s="52"/>
      <c r="K21" s="37"/>
      <c r="L21" s="24">
        <v>204</v>
      </c>
      <c r="M21" s="39"/>
      <c r="N21" s="24">
        <v>204</v>
      </c>
      <c r="O21" s="39"/>
      <c r="P21" s="24">
        <v>204</v>
      </c>
      <c r="Q21" s="39"/>
      <c r="R21" s="24">
        <v>204</v>
      </c>
      <c r="S21" s="43"/>
      <c r="T21" s="44"/>
      <c r="U21" s="45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</row>
    <row r="22" spans="1:234" s="4" customFormat="1" ht="15" customHeight="1">
      <c r="A22" s="131" t="s">
        <v>51</v>
      </c>
      <c r="B22" s="132"/>
      <c r="C22" s="37"/>
      <c r="D22" s="24">
        <v>340</v>
      </c>
      <c r="E22" s="39"/>
      <c r="F22" s="24">
        <v>410</v>
      </c>
      <c r="G22" s="39"/>
      <c r="H22" s="24">
        <v>410</v>
      </c>
      <c r="I22" s="51"/>
      <c r="J22" s="52"/>
      <c r="K22" s="37"/>
      <c r="L22" s="24">
        <v>204</v>
      </c>
      <c r="M22" s="39"/>
      <c r="N22" s="24">
        <v>204</v>
      </c>
      <c r="O22" s="39"/>
      <c r="P22" s="24">
        <v>204</v>
      </c>
      <c r="Q22" s="39"/>
      <c r="R22" s="24">
        <v>204</v>
      </c>
      <c r="S22" s="43"/>
      <c r="T22" s="44"/>
      <c r="U22" s="45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</row>
    <row r="23" spans="1:234" s="4" customFormat="1" ht="15" customHeight="1">
      <c r="A23" s="131" t="s">
        <v>52</v>
      </c>
      <c r="B23" s="132"/>
      <c r="C23" s="37"/>
      <c r="D23" s="24">
        <v>355</v>
      </c>
      <c r="E23" s="39"/>
      <c r="F23" s="24">
        <v>443</v>
      </c>
      <c r="G23" s="39"/>
      <c r="H23" s="24">
        <v>443</v>
      </c>
      <c r="I23" s="51"/>
      <c r="J23" s="52"/>
      <c r="K23" s="37"/>
      <c r="L23" s="24">
        <v>204</v>
      </c>
      <c r="M23" s="39"/>
      <c r="N23" s="24">
        <v>204</v>
      </c>
      <c r="O23" s="39"/>
      <c r="P23" s="24">
        <v>204</v>
      </c>
      <c r="Q23" s="39"/>
      <c r="R23" s="24">
        <v>204</v>
      </c>
      <c r="S23" s="43"/>
      <c r="T23" s="44"/>
      <c r="U23" s="45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</row>
    <row r="24" spans="1:234" s="4" customFormat="1" ht="15" customHeight="1" thickBot="1">
      <c r="A24" s="135" t="s">
        <v>53</v>
      </c>
      <c r="B24" s="136"/>
      <c r="C24" s="35"/>
      <c r="D24" s="25">
        <v>320</v>
      </c>
      <c r="E24" s="34"/>
      <c r="F24" s="25">
        <v>390</v>
      </c>
      <c r="G24" s="34"/>
      <c r="H24" s="25">
        <v>390</v>
      </c>
      <c r="I24" s="53"/>
      <c r="J24" s="54"/>
      <c r="K24" s="35"/>
      <c r="L24" s="25">
        <v>204</v>
      </c>
      <c r="M24" s="34"/>
      <c r="N24" s="25">
        <v>204</v>
      </c>
      <c r="O24" s="34"/>
      <c r="P24" s="25">
        <v>204</v>
      </c>
      <c r="Q24" s="34"/>
      <c r="R24" s="25">
        <v>204</v>
      </c>
      <c r="S24" s="46"/>
      <c r="T24" s="47"/>
      <c r="U24" s="48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</row>
    <row r="25" spans="1:234" s="4" customFormat="1" ht="15" customHeight="1" thickBot="1">
      <c r="A25" s="14"/>
      <c r="B25" s="14"/>
      <c r="C25" s="19"/>
      <c r="D25" s="20"/>
      <c r="E25" s="19"/>
      <c r="F25" s="20"/>
      <c r="G25" s="19"/>
      <c r="H25" s="20"/>
      <c r="I25" s="21"/>
      <c r="J25" s="21"/>
      <c r="K25" s="21"/>
      <c r="L25" s="21"/>
      <c r="M25" s="21"/>
      <c r="N25" s="21"/>
      <c r="O25" s="21"/>
      <c r="P25" s="21"/>
      <c r="Q25" s="31"/>
      <c r="R25" s="31"/>
      <c r="S25" s="31"/>
      <c r="T25" s="30" t="s">
        <v>10</v>
      </c>
      <c r="U25" s="22">
        <f>SUM(C17*D17,C18*D18,C19*D19,C20*D20,C21*D21,C22*D22,C23*D23,C24*D24,E17*F17,E18*F18,E19*F19,E20*F20,E21*F21,E22*F22,E23*F23,E24*F24,G17*H17,G18*H18,G19*H19,G20*H20,G21*H21,G22*H22,G23*H23,G24*H24,K17*L17,K18*L18,K19*L19,K20*L20,K21*L21,K22*L22,K23*L23,K24*L24,M17*N17,M18*N18,M19*N19,M20*N20,M21*N21,M22*N22,M23*N23,M24*N24,O17*P17,O18*P18,O19*P19,O20*P20,O21*P21,O22*P22,O23*P23,O24*P24,Q17*R17,Q18*R18,Q19*R19,Q20*R20,Q21*R21,Q22*R22,Q23*R23,Q24*R24)</f>
        <v>0</v>
      </c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</row>
    <row r="26" spans="1:234" s="4" customFormat="1" ht="15" customHeight="1">
      <c r="A26" s="14"/>
      <c r="B26" s="14"/>
      <c r="C26" s="19"/>
      <c r="D26" s="20"/>
      <c r="E26" s="19"/>
      <c r="F26" s="20"/>
      <c r="G26" s="19"/>
      <c r="H26" s="20"/>
      <c r="I26" s="21"/>
      <c r="J26" s="21"/>
      <c r="K26" s="21"/>
      <c r="L26" s="21"/>
      <c r="M26" s="21"/>
      <c r="N26" s="21"/>
      <c r="O26" s="21"/>
      <c r="P26" s="21"/>
      <c r="Q26" s="6"/>
      <c r="R26" s="6"/>
      <c r="S26" s="6"/>
      <c r="T26" s="6"/>
      <c r="U26" s="6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</row>
    <row r="27" spans="1:234" s="4" customFormat="1" ht="15" customHeight="1" thickBot="1">
      <c r="A27" s="92" t="s">
        <v>82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</row>
    <row r="28" spans="1:234" s="4" customFormat="1" ht="15" customHeight="1" thickBot="1">
      <c r="A28" s="127" t="s">
        <v>11</v>
      </c>
      <c r="B28" s="128"/>
      <c r="C28" s="93" t="s">
        <v>22</v>
      </c>
      <c r="D28" s="93"/>
      <c r="E28" s="93"/>
      <c r="F28" s="93"/>
      <c r="G28" s="93"/>
      <c r="H28" s="93"/>
      <c r="I28" s="149"/>
      <c r="J28" s="154"/>
      <c r="K28" s="146" t="s">
        <v>12</v>
      </c>
      <c r="L28" s="147"/>
      <c r="M28" s="147"/>
      <c r="N28" s="147"/>
      <c r="O28" s="147"/>
      <c r="P28" s="147"/>
      <c r="Q28" s="147"/>
      <c r="R28" s="148"/>
      <c r="S28" s="146" t="s">
        <v>19</v>
      </c>
      <c r="T28" s="147"/>
      <c r="U28" s="147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</row>
    <row r="29" spans="1:234" s="4" customFormat="1" ht="15" customHeight="1" thickBot="1">
      <c r="A29" s="130" t="s">
        <v>84</v>
      </c>
      <c r="B29" s="97"/>
      <c r="C29" s="94" t="s">
        <v>15</v>
      </c>
      <c r="D29" s="95"/>
      <c r="E29" s="96" t="s">
        <v>23</v>
      </c>
      <c r="F29" s="95"/>
      <c r="G29" s="96" t="s">
        <v>24</v>
      </c>
      <c r="H29" s="97"/>
      <c r="I29" s="151"/>
      <c r="J29" s="155"/>
      <c r="K29" s="159" t="s">
        <v>44</v>
      </c>
      <c r="L29" s="157"/>
      <c r="M29" s="156" t="s">
        <v>45</v>
      </c>
      <c r="N29" s="157"/>
      <c r="O29" s="156" t="s">
        <v>46</v>
      </c>
      <c r="P29" s="157"/>
      <c r="Q29" s="156" t="s">
        <v>47</v>
      </c>
      <c r="R29" s="158"/>
      <c r="S29" s="27" t="s">
        <v>18</v>
      </c>
      <c r="T29" s="28" t="s">
        <v>16</v>
      </c>
      <c r="U29" s="73" t="s">
        <v>17</v>
      </c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</row>
    <row r="30" spans="1:234" s="4" customFormat="1" ht="15" customHeight="1">
      <c r="A30" s="131" t="s">
        <v>91</v>
      </c>
      <c r="B30" s="132"/>
      <c r="C30" s="36"/>
      <c r="D30" s="23">
        <v>780</v>
      </c>
      <c r="E30" s="38"/>
      <c r="F30" s="23">
        <v>903</v>
      </c>
      <c r="G30" s="38"/>
      <c r="H30" s="23">
        <v>903</v>
      </c>
      <c r="I30" s="151"/>
      <c r="J30" s="155"/>
      <c r="K30" s="36"/>
      <c r="L30" s="23">
        <v>407</v>
      </c>
      <c r="M30" s="38"/>
      <c r="N30" s="23">
        <v>407</v>
      </c>
      <c r="O30" s="38"/>
      <c r="P30" s="23">
        <v>407</v>
      </c>
      <c r="Q30" s="38"/>
      <c r="R30" s="23">
        <v>407</v>
      </c>
      <c r="S30" s="40"/>
      <c r="T30" s="41"/>
      <c r="U30" s="42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</row>
    <row r="31" spans="1:234" s="4" customFormat="1" ht="15" customHeight="1">
      <c r="A31" s="131" t="s">
        <v>48</v>
      </c>
      <c r="B31" s="132"/>
      <c r="C31" s="37"/>
      <c r="D31" s="24">
        <v>795</v>
      </c>
      <c r="E31" s="39"/>
      <c r="F31" s="24">
        <v>935</v>
      </c>
      <c r="G31" s="39"/>
      <c r="H31" s="24">
        <v>935</v>
      </c>
      <c r="I31" s="151"/>
      <c r="J31" s="155"/>
      <c r="K31" s="37"/>
      <c r="L31" s="24">
        <v>407</v>
      </c>
      <c r="M31" s="39"/>
      <c r="N31" s="24">
        <v>407</v>
      </c>
      <c r="O31" s="39"/>
      <c r="P31" s="24">
        <v>407</v>
      </c>
      <c r="Q31" s="39"/>
      <c r="R31" s="24">
        <v>407</v>
      </c>
      <c r="S31" s="43"/>
      <c r="T31" s="44"/>
      <c r="U31" s="45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</row>
    <row r="32" spans="1:234" s="4" customFormat="1" ht="15" customHeight="1">
      <c r="A32" s="131" t="s">
        <v>80</v>
      </c>
      <c r="B32" s="132"/>
      <c r="C32" s="37"/>
      <c r="D32" s="24">
        <v>695</v>
      </c>
      <c r="E32" s="39"/>
      <c r="F32" s="24">
        <v>818</v>
      </c>
      <c r="G32" s="39"/>
      <c r="H32" s="24">
        <v>818</v>
      </c>
      <c r="I32" s="151"/>
      <c r="J32" s="155"/>
      <c r="K32" s="37"/>
      <c r="L32" s="24">
        <v>407</v>
      </c>
      <c r="M32" s="39"/>
      <c r="N32" s="24">
        <v>407</v>
      </c>
      <c r="O32" s="39"/>
      <c r="P32" s="24">
        <v>407</v>
      </c>
      <c r="Q32" s="39"/>
      <c r="R32" s="24">
        <v>407</v>
      </c>
      <c r="S32" s="43"/>
      <c r="T32" s="44"/>
      <c r="U32" s="45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</row>
    <row r="33" spans="1:234" s="4" customFormat="1" ht="15" customHeight="1">
      <c r="A33" s="133" t="s">
        <v>50</v>
      </c>
      <c r="B33" s="134"/>
      <c r="C33" s="37"/>
      <c r="D33" s="24">
        <v>510</v>
      </c>
      <c r="E33" s="39"/>
      <c r="F33" s="24">
        <v>615</v>
      </c>
      <c r="G33" s="39"/>
      <c r="H33" s="24">
        <v>615</v>
      </c>
      <c r="I33" s="151"/>
      <c r="J33" s="155"/>
      <c r="K33" s="37"/>
      <c r="L33" s="24">
        <v>407</v>
      </c>
      <c r="M33" s="39"/>
      <c r="N33" s="24">
        <v>407</v>
      </c>
      <c r="O33" s="39"/>
      <c r="P33" s="24">
        <v>407</v>
      </c>
      <c r="Q33" s="39"/>
      <c r="R33" s="24">
        <v>407</v>
      </c>
      <c r="S33" s="43"/>
      <c r="T33" s="44"/>
      <c r="U33" s="45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</row>
    <row r="34" spans="1:234" s="4" customFormat="1" ht="15" customHeight="1">
      <c r="A34" s="131" t="s">
        <v>49</v>
      </c>
      <c r="B34" s="132"/>
      <c r="C34" s="37"/>
      <c r="D34" s="24">
        <v>525</v>
      </c>
      <c r="E34" s="39"/>
      <c r="F34" s="24">
        <v>648</v>
      </c>
      <c r="G34" s="39"/>
      <c r="H34" s="24">
        <v>648</v>
      </c>
      <c r="I34" s="151"/>
      <c r="J34" s="155"/>
      <c r="K34" s="37"/>
      <c r="L34" s="24">
        <v>407</v>
      </c>
      <c r="M34" s="39"/>
      <c r="N34" s="24">
        <v>407</v>
      </c>
      <c r="O34" s="39"/>
      <c r="P34" s="24">
        <v>407</v>
      </c>
      <c r="Q34" s="39"/>
      <c r="R34" s="24">
        <v>407</v>
      </c>
      <c r="S34" s="43"/>
      <c r="T34" s="44"/>
      <c r="U34" s="45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</row>
    <row r="35" spans="1:234" s="4" customFormat="1" ht="15" customHeight="1">
      <c r="A35" s="131" t="s">
        <v>51</v>
      </c>
      <c r="B35" s="132"/>
      <c r="C35" s="37"/>
      <c r="D35" s="24">
        <v>450</v>
      </c>
      <c r="E35" s="39"/>
      <c r="F35" s="24">
        <v>555</v>
      </c>
      <c r="G35" s="39"/>
      <c r="H35" s="24">
        <v>555</v>
      </c>
      <c r="I35" s="151"/>
      <c r="J35" s="155"/>
      <c r="K35" s="37"/>
      <c r="L35" s="24">
        <v>407</v>
      </c>
      <c r="M35" s="39"/>
      <c r="N35" s="24">
        <v>407</v>
      </c>
      <c r="O35" s="39"/>
      <c r="P35" s="24">
        <v>407</v>
      </c>
      <c r="Q35" s="39"/>
      <c r="R35" s="24">
        <v>407</v>
      </c>
      <c r="S35" s="43"/>
      <c r="T35" s="44"/>
      <c r="U35" s="45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</row>
    <row r="36" spans="1:234" s="4" customFormat="1" ht="15" customHeight="1">
      <c r="A36" s="131" t="s">
        <v>52</v>
      </c>
      <c r="B36" s="132"/>
      <c r="C36" s="37"/>
      <c r="D36" s="24">
        <v>520</v>
      </c>
      <c r="E36" s="39"/>
      <c r="F36" s="24">
        <v>660</v>
      </c>
      <c r="G36" s="39"/>
      <c r="H36" s="24">
        <v>660</v>
      </c>
      <c r="I36" s="151"/>
      <c r="J36" s="155"/>
      <c r="K36" s="37"/>
      <c r="L36" s="24">
        <v>407</v>
      </c>
      <c r="M36" s="39"/>
      <c r="N36" s="24">
        <v>407</v>
      </c>
      <c r="O36" s="39"/>
      <c r="P36" s="24">
        <v>407</v>
      </c>
      <c r="Q36" s="39"/>
      <c r="R36" s="24">
        <v>407</v>
      </c>
      <c r="S36" s="43"/>
      <c r="T36" s="44"/>
      <c r="U36" s="45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</row>
    <row r="37" spans="1:234" s="4" customFormat="1" ht="15" customHeight="1" thickBot="1">
      <c r="A37" s="135" t="s">
        <v>53</v>
      </c>
      <c r="B37" s="136"/>
      <c r="C37" s="35"/>
      <c r="D37" s="25">
        <v>430</v>
      </c>
      <c r="E37" s="34"/>
      <c r="F37" s="25">
        <v>535</v>
      </c>
      <c r="G37" s="34"/>
      <c r="H37" s="25">
        <v>535</v>
      </c>
      <c r="I37" s="143"/>
      <c r="J37" s="145"/>
      <c r="K37" s="35"/>
      <c r="L37" s="25">
        <v>407</v>
      </c>
      <c r="M37" s="34"/>
      <c r="N37" s="25">
        <v>407</v>
      </c>
      <c r="O37" s="34"/>
      <c r="P37" s="25">
        <v>407</v>
      </c>
      <c r="Q37" s="34"/>
      <c r="R37" s="25">
        <v>407</v>
      </c>
      <c r="S37" s="46"/>
      <c r="T37" s="47"/>
      <c r="U37" s="48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</row>
    <row r="38" spans="1:234" s="4" customFormat="1" ht="15" customHeight="1" thickBot="1">
      <c r="A38" s="14"/>
      <c r="B38" s="14"/>
      <c r="C38" s="19"/>
      <c r="D38" s="20"/>
      <c r="E38" s="19"/>
      <c r="F38" s="20"/>
      <c r="G38" s="19"/>
      <c r="H38" s="20"/>
      <c r="I38" s="21"/>
      <c r="J38" s="21"/>
      <c r="K38" s="21"/>
      <c r="L38" s="21"/>
      <c r="M38" s="21"/>
      <c r="N38" s="21"/>
      <c r="O38" s="21"/>
      <c r="P38" s="21"/>
      <c r="Q38" s="31"/>
      <c r="R38" s="31"/>
      <c r="S38" s="31"/>
      <c r="T38" s="30" t="s">
        <v>10</v>
      </c>
      <c r="U38" s="22">
        <f>SUM(C30*D30,C31*D31,C32*D32,C33*D33,C34*D34,C35*D35,C36*D36,C37*D37,E30*F30,E31*F31,E32*F32,E33*F33,E34*F34,E35*F35,E36*F36,E37*F37,G30*H30,G31*H31,G32*H32,G33*H33,G34*H34,G35*H35,G36*H36,G37*H37,K30*L30,K31*L31,K32*L32,K33*L33,K34*L34,K35*L35,K36*L36,K37*L37,M30*N30,M31*N31,M32*N32+M33*N33,M34*N34,M35*N35,M36*N36,M37*N37,O30*P30,O31*P31,O32*P32,O33*P33,O34*P34,O35*P35,O36*P36,O37*P37,Q30*R30,Q31*R31,Q32*R32,Q33*R33,Q34*R34,Q35*R35,Q36*R36,Q37*R37)</f>
        <v>0</v>
      </c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</row>
    <row r="39" spans="1:234" s="4" customFormat="1" ht="15" customHeight="1" thickBot="1">
      <c r="A39" s="14"/>
      <c r="B39" s="14"/>
      <c r="C39" s="14"/>
      <c r="D39" s="14"/>
      <c r="E39" s="14"/>
      <c r="F39" s="14"/>
      <c r="G39" s="14"/>
      <c r="H39" s="14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</row>
    <row r="40" spans="1:234" s="4" customFormat="1" ht="15" customHeight="1">
      <c r="A40" s="113" t="s">
        <v>86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</row>
    <row r="41" spans="1:234" s="4" customFormat="1" ht="15" customHeight="1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</row>
    <row r="42" spans="1:234" s="4" customFormat="1" ht="15" customHeight="1" thickBo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</row>
    <row r="43" spans="1:234" s="4" customFormat="1" ht="15" customHeight="1" thickBot="1">
      <c r="A43" s="127" t="s">
        <v>21</v>
      </c>
      <c r="B43" s="128"/>
      <c r="C43" s="93" t="s">
        <v>22</v>
      </c>
      <c r="D43" s="93"/>
      <c r="E43" s="93"/>
      <c r="F43" s="93"/>
      <c r="G43" s="93"/>
      <c r="H43" s="93"/>
      <c r="I43" s="93" t="s">
        <v>20</v>
      </c>
      <c r="J43" s="93"/>
      <c r="K43" s="146" t="s">
        <v>12</v>
      </c>
      <c r="L43" s="147"/>
      <c r="M43" s="147"/>
      <c r="N43" s="147"/>
      <c r="O43" s="147"/>
      <c r="P43" s="147"/>
      <c r="Q43" s="147"/>
      <c r="R43" s="148"/>
      <c r="S43" s="146" t="s">
        <v>19</v>
      </c>
      <c r="T43" s="147"/>
      <c r="U43" s="147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</row>
    <row r="44" spans="1:234" s="4" customFormat="1" ht="15" customHeight="1" thickBot="1">
      <c r="A44" s="130" t="s">
        <v>83</v>
      </c>
      <c r="B44" s="97"/>
      <c r="C44" s="94" t="s">
        <v>15</v>
      </c>
      <c r="D44" s="95"/>
      <c r="E44" s="96" t="s">
        <v>23</v>
      </c>
      <c r="F44" s="95"/>
      <c r="G44" s="96" t="s">
        <v>24</v>
      </c>
      <c r="H44" s="97"/>
      <c r="I44" s="17" t="s">
        <v>13</v>
      </c>
      <c r="J44" s="18" t="s">
        <v>14</v>
      </c>
      <c r="K44" s="159" t="s">
        <v>44</v>
      </c>
      <c r="L44" s="157"/>
      <c r="M44" s="156" t="s">
        <v>45</v>
      </c>
      <c r="N44" s="157"/>
      <c r="O44" s="156" t="s">
        <v>46</v>
      </c>
      <c r="P44" s="157"/>
      <c r="Q44" s="156" t="s">
        <v>47</v>
      </c>
      <c r="R44" s="158"/>
      <c r="S44" s="27" t="s">
        <v>18</v>
      </c>
      <c r="T44" s="28" t="s">
        <v>16</v>
      </c>
      <c r="U44" s="73" t="s">
        <v>17</v>
      </c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</row>
    <row r="45" spans="1:234" s="1" customFormat="1" ht="15" customHeight="1" thickBot="1">
      <c r="A45" s="172" t="s">
        <v>94</v>
      </c>
      <c r="B45" s="173"/>
      <c r="C45" s="36"/>
      <c r="D45" s="23">
        <v>120</v>
      </c>
      <c r="E45" s="38"/>
      <c r="F45" s="23">
        <v>140</v>
      </c>
      <c r="G45" s="38"/>
      <c r="H45" s="23">
        <v>140</v>
      </c>
      <c r="I45" s="83"/>
      <c r="J45" s="84"/>
      <c r="K45" s="36"/>
      <c r="L45" s="23">
        <v>49</v>
      </c>
      <c r="M45" s="38"/>
      <c r="N45" s="23">
        <v>49</v>
      </c>
      <c r="O45" s="38"/>
      <c r="P45" s="23">
        <v>49</v>
      </c>
      <c r="Q45" s="38"/>
      <c r="R45" s="23">
        <v>49</v>
      </c>
      <c r="S45" s="40"/>
      <c r="T45" s="41"/>
      <c r="U45" s="42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</row>
    <row r="46" spans="1:234" ht="15" customHeight="1">
      <c r="A46" s="131" t="s">
        <v>54</v>
      </c>
      <c r="B46" s="132"/>
      <c r="C46" s="37"/>
      <c r="D46" s="24">
        <v>130</v>
      </c>
      <c r="E46" s="39"/>
      <c r="F46" s="24">
        <v>165</v>
      </c>
      <c r="G46" s="39"/>
      <c r="H46" s="24">
        <v>165</v>
      </c>
      <c r="I46" s="85"/>
      <c r="J46" s="86"/>
      <c r="K46" s="37"/>
      <c r="L46" s="24">
        <v>120</v>
      </c>
      <c r="M46" s="39"/>
      <c r="N46" s="24">
        <v>120</v>
      </c>
      <c r="O46" s="39"/>
      <c r="P46" s="24">
        <v>120</v>
      </c>
      <c r="Q46" s="39"/>
      <c r="R46" s="24">
        <v>120</v>
      </c>
      <c r="S46" s="43"/>
      <c r="T46" s="44"/>
      <c r="U46" s="45"/>
      <c r="HY46" s="5"/>
      <c r="HZ46" s="5"/>
    </row>
    <row r="47" spans="1:234" s="5" customFormat="1" ht="15" customHeight="1">
      <c r="A47" s="131" t="s">
        <v>93</v>
      </c>
      <c r="B47" s="132"/>
      <c r="C47" s="37"/>
      <c r="D47" s="24">
        <v>120</v>
      </c>
      <c r="E47" s="39"/>
      <c r="F47" s="24">
        <v>140</v>
      </c>
      <c r="G47" s="39"/>
      <c r="H47" s="24">
        <v>140</v>
      </c>
      <c r="I47" s="79"/>
      <c r="J47" s="80"/>
      <c r="K47" s="37"/>
      <c r="L47" s="24">
        <v>124</v>
      </c>
      <c r="M47" s="39"/>
      <c r="N47" s="24">
        <v>124</v>
      </c>
      <c r="O47" s="39"/>
      <c r="P47" s="24">
        <v>124</v>
      </c>
      <c r="Q47" s="39"/>
      <c r="R47" s="24">
        <v>124</v>
      </c>
      <c r="S47" s="43"/>
      <c r="T47" s="44"/>
      <c r="U47" s="45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</row>
    <row r="48" spans="1:234" s="5" customFormat="1" ht="15" customHeight="1" thickBot="1">
      <c r="A48" s="137" t="s">
        <v>55</v>
      </c>
      <c r="B48" s="138"/>
      <c r="C48" s="66"/>
      <c r="D48" s="67">
        <v>130</v>
      </c>
      <c r="E48" s="68"/>
      <c r="F48" s="67">
        <v>165</v>
      </c>
      <c r="G48" s="68"/>
      <c r="H48" s="67">
        <v>165</v>
      </c>
      <c r="I48" s="81"/>
      <c r="J48" s="82"/>
      <c r="K48" s="35"/>
      <c r="L48" s="25">
        <v>167</v>
      </c>
      <c r="M48" s="34"/>
      <c r="N48" s="25">
        <v>167</v>
      </c>
      <c r="O48" s="34"/>
      <c r="P48" s="25">
        <v>167</v>
      </c>
      <c r="Q48" s="34"/>
      <c r="R48" s="25">
        <v>167</v>
      </c>
      <c r="S48" s="63"/>
      <c r="T48" s="64"/>
      <c r="U48" s="65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</row>
    <row r="49" spans="1:234" s="5" customFormat="1" ht="15" customHeight="1" thickBot="1">
      <c r="A49" s="14"/>
      <c r="B49" s="14"/>
      <c r="C49" s="19"/>
      <c r="D49" s="20"/>
      <c r="E49" s="19"/>
      <c r="F49" s="20"/>
      <c r="G49" s="19"/>
      <c r="H49" s="20"/>
      <c r="I49" s="29"/>
      <c r="J49" s="29"/>
      <c r="K49" s="21"/>
      <c r="L49" s="21"/>
      <c r="M49" s="21"/>
      <c r="N49" s="21"/>
      <c r="O49" s="21"/>
      <c r="P49" s="21"/>
      <c r="Q49" s="21"/>
      <c r="R49" s="21"/>
      <c r="S49" s="21"/>
      <c r="T49" s="30" t="s">
        <v>10</v>
      </c>
      <c r="U49" s="22">
        <f>SUM(C45*D45,C46*D46,C48*D48,E45*F45,E46*F46,E48*F48,G45*H45,G46*H46,G48*H48,C47*D47,E47*F47,G47*H47,K45*L45,K46*L46,K47*L47,K48*L48,M45*N45,M46*N46,M47*N47,M48*N48,O45*P45,O46*P46,O47*P47,O48*P48,Q45*R45,Q46*R46,Q47*R47,Q48*R48)</f>
        <v>0</v>
      </c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</row>
    <row r="50" spans="1:234" s="5" customFormat="1" ht="15" customHeight="1" thickBot="1">
      <c r="A50" s="14"/>
      <c r="B50" s="14"/>
      <c r="C50" s="19"/>
      <c r="D50" s="20"/>
      <c r="E50" s="19"/>
      <c r="F50" s="20"/>
      <c r="G50" s="19"/>
      <c r="H50" s="20"/>
      <c r="I50" s="29"/>
      <c r="J50" s="29"/>
      <c r="K50" s="21"/>
      <c r="L50" s="21"/>
      <c r="M50" s="21"/>
      <c r="N50" s="21"/>
      <c r="O50" s="21"/>
      <c r="P50" s="21"/>
      <c r="Q50" s="21"/>
      <c r="R50" s="21"/>
      <c r="S50" s="21"/>
      <c r="T50" s="32"/>
      <c r="U50" s="33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</row>
    <row r="51" spans="1:234" s="4" customFormat="1" ht="15" customHeight="1">
      <c r="A51" s="113" t="s">
        <v>26</v>
      </c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</row>
    <row r="52" spans="1:234" s="4" customFormat="1" ht="15" customHeight="1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</row>
    <row r="53" spans="1:234" s="4" customFormat="1" ht="15" customHeight="1" thickBot="1">
      <c r="A53" s="92" t="s">
        <v>30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</row>
    <row r="54" spans="1:234" s="4" customFormat="1" ht="15" customHeight="1" thickBot="1">
      <c r="A54" s="127" t="s">
        <v>96</v>
      </c>
      <c r="B54" s="128"/>
      <c r="C54" s="93" t="s">
        <v>32</v>
      </c>
      <c r="D54" s="93"/>
      <c r="E54" s="93"/>
      <c r="F54" s="93"/>
      <c r="G54" s="93"/>
      <c r="H54" s="93"/>
      <c r="I54" s="149"/>
      <c r="J54" s="150"/>
      <c r="K54" s="150"/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</row>
    <row r="55" spans="1:234" s="4" customFormat="1" ht="15" customHeight="1" thickBot="1">
      <c r="A55" s="130" t="s">
        <v>95</v>
      </c>
      <c r="B55" s="97"/>
      <c r="C55" s="94" t="s">
        <v>15</v>
      </c>
      <c r="D55" s="95"/>
      <c r="E55" s="96" t="s">
        <v>23</v>
      </c>
      <c r="F55" s="95"/>
      <c r="G55" s="96" t="s">
        <v>24</v>
      </c>
      <c r="H55" s="97"/>
      <c r="I55" s="151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</row>
    <row r="56" spans="1:234" s="5" customFormat="1" ht="15" customHeight="1" thickBot="1">
      <c r="A56" s="130"/>
      <c r="B56" s="97"/>
      <c r="C56" s="35"/>
      <c r="D56" s="25">
        <v>25</v>
      </c>
      <c r="E56" s="34"/>
      <c r="F56" s="25">
        <v>25</v>
      </c>
      <c r="G56" s="34"/>
      <c r="H56" s="26">
        <v>25</v>
      </c>
      <c r="I56" s="151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</row>
    <row r="57" spans="1:234" s="4" customFormat="1" ht="15" customHeight="1" thickBot="1">
      <c r="A57" s="92" t="s">
        <v>31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153"/>
      <c r="N57" s="92"/>
      <c r="O57" s="92"/>
      <c r="P57" s="92"/>
      <c r="Q57" s="92"/>
      <c r="R57" s="92"/>
      <c r="S57" s="92"/>
      <c r="T57" s="92"/>
      <c r="U57" s="92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</row>
    <row r="58" spans="1:234" s="4" customFormat="1" ht="15" customHeight="1" thickBot="1">
      <c r="A58" s="127" t="s">
        <v>43</v>
      </c>
      <c r="B58" s="128"/>
      <c r="C58" s="129" t="s">
        <v>32</v>
      </c>
      <c r="D58" s="127"/>
      <c r="E58" s="127"/>
      <c r="F58" s="127"/>
      <c r="G58" s="127"/>
      <c r="H58" s="127"/>
      <c r="I58" s="127"/>
      <c r="J58" s="128"/>
      <c r="K58" s="143" t="s">
        <v>63</v>
      </c>
      <c r="L58" s="144"/>
      <c r="M58" s="144"/>
      <c r="N58" s="145"/>
      <c r="O58" s="60"/>
      <c r="P58" s="60"/>
      <c r="Q58" s="60"/>
      <c r="R58" s="60"/>
      <c r="S58" s="60"/>
      <c r="T58" s="60"/>
      <c r="U58" s="6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</row>
    <row r="59" spans="1:234" s="4" customFormat="1" ht="15" customHeight="1" thickBot="1">
      <c r="A59" s="130" t="s">
        <v>57</v>
      </c>
      <c r="B59" s="97"/>
      <c r="C59" s="94" t="s">
        <v>44</v>
      </c>
      <c r="D59" s="95"/>
      <c r="E59" s="96" t="s">
        <v>45</v>
      </c>
      <c r="F59" s="95"/>
      <c r="G59" s="96" t="s">
        <v>46</v>
      </c>
      <c r="H59" s="95"/>
      <c r="I59" s="96" t="s">
        <v>25</v>
      </c>
      <c r="J59" s="97"/>
      <c r="K59" s="94" t="s">
        <v>18</v>
      </c>
      <c r="L59" s="95"/>
      <c r="M59" s="130" t="s">
        <v>16</v>
      </c>
      <c r="N59" s="97"/>
      <c r="O59" s="61"/>
      <c r="P59" s="61"/>
      <c r="Q59" s="61"/>
      <c r="R59" s="61"/>
      <c r="S59" s="61"/>
      <c r="T59" s="61"/>
      <c r="U59" s="6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</row>
    <row r="60" spans="1:234" s="5" customFormat="1" ht="15" customHeight="1" thickBot="1">
      <c r="A60" s="130"/>
      <c r="B60" s="97"/>
      <c r="C60" s="35"/>
      <c r="D60" s="25">
        <v>190</v>
      </c>
      <c r="E60" s="34"/>
      <c r="F60" s="25">
        <v>190</v>
      </c>
      <c r="G60" s="34"/>
      <c r="H60" s="25">
        <v>190</v>
      </c>
      <c r="I60" s="34"/>
      <c r="J60" s="25">
        <v>190</v>
      </c>
      <c r="K60" s="141"/>
      <c r="L60" s="142"/>
      <c r="M60" s="139"/>
      <c r="N60" s="140"/>
      <c r="O60" s="61"/>
      <c r="P60" s="61"/>
      <c r="Q60" s="61"/>
      <c r="R60" s="61"/>
      <c r="S60" s="61"/>
      <c r="T60" s="61"/>
      <c r="U60" s="6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</row>
    <row r="61" spans="1:234" s="4" customFormat="1" ht="15" customHeight="1" thickBot="1">
      <c r="A61" s="127" t="s">
        <v>85</v>
      </c>
      <c r="B61" s="128"/>
      <c r="C61" s="129" t="s">
        <v>32</v>
      </c>
      <c r="D61" s="127"/>
      <c r="E61" s="127"/>
      <c r="F61" s="127"/>
      <c r="G61" s="127"/>
      <c r="H61" s="127"/>
      <c r="I61" s="127"/>
      <c r="J61" s="128"/>
      <c r="K61" s="143" t="s">
        <v>63</v>
      </c>
      <c r="L61" s="144"/>
      <c r="M61" s="144"/>
      <c r="N61" s="145"/>
      <c r="O61" s="61"/>
      <c r="P61" s="61"/>
      <c r="Q61" s="61"/>
      <c r="R61" s="61"/>
      <c r="S61" s="61"/>
      <c r="T61" s="61"/>
      <c r="U61" s="69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</row>
    <row r="62" spans="1:234" s="4" customFormat="1" ht="15" customHeight="1" thickBot="1">
      <c r="A62" s="130" t="s">
        <v>58</v>
      </c>
      <c r="B62" s="97"/>
      <c r="C62" s="94" t="s">
        <v>44</v>
      </c>
      <c r="D62" s="95"/>
      <c r="E62" s="96" t="s">
        <v>45</v>
      </c>
      <c r="F62" s="95"/>
      <c r="G62" s="96" t="s">
        <v>97</v>
      </c>
      <c r="H62" s="95"/>
      <c r="I62" s="96" t="s">
        <v>25</v>
      </c>
      <c r="J62" s="97"/>
      <c r="K62" s="94" t="s">
        <v>18</v>
      </c>
      <c r="L62" s="95"/>
      <c r="M62" s="130" t="s">
        <v>16</v>
      </c>
      <c r="N62" s="97"/>
      <c r="O62" s="61"/>
      <c r="P62" s="61"/>
      <c r="Q62" s="61"/>
      <c r="R62" s="61"/>
      <c r="S62" s="61"/>
      <c r="T62" s="61"/>
      <c r="U62" s="6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</row>
    <row r="63" spans="1:234" s="5" customFormat="1" ht="15" customHeight="1" thickBot="1">
      <c r="A63" s="130"/>
      <c r="B63" s="97"/>
      <c r="C63" s="35"/>
      <c r="D63" s="25">
        <v>50</v>
      </c>
      <c r="E63" s="34"/>
      <c r="F63" s="25">
        <v>50</v>
      </c>
      <c r="G63" s="34"/>
      <c r="H63" s="25">
        <v>50</v>
      </c>
      <c r="I63" s="34"/>
      <c r="J63" s="25">
        <v>50</v>
      </c>
      <c r="K63" s="141"/>
      <c r="L63" s="142"/>
      <c r="M63" s="139"/>
      <c r="N63" s="140"/>
      <c r="O63" s="62"/>
      <c r="P63" s="62"/>
      <c r="Q63" s="62"/>
      <c r="R63" s="62"/>
      <c r="S63" s="62"/>
      <c r="T63" s="62"/>
      <c r="U63" s="62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</row>
    <row r="64" spans="1:234" s="4" customFormat="1" ht="15" customHeight="1" thickBot="1">
      <c r="A64" s="92" t="s">
        <v>33</v>
      </c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</row>
    <row r="65" spans="1:234" s="4" customFormat="1" ht="15" customHeight="1" thickBot="1">
      <c r="A65" s="127" t="s">
        <v>27</v>
      </c>
      <c r="B65" s="128"/>
      <c r="C65" s="93" t="s">
        <v>32</v>
      </c>
      <c r="D65" s="93"/>
      <c r="E65" s="93"/>
      <c r="F65" s="93"/>
      <c r="G65" s="93"/>
      <c r="H65" s="93"/>
      <c r="I65" s="149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</row>
    <row r="66" spans="1:234" s="4" customFormat="1" ht="15" customHeight="1" thickBot="1">
      <c r="A66" s="130" t="s">
        <v>59</v>
      </c>
      <c r="B66" s="97"/>
      <c r="C66" s="94" t="s">
        <v>15</v>
      </c>
      <c r="D66" s="95"/>
      <c r="E66" s="96" t="s">
        <v>23</v>
      </c>
      <c r="F66" s="95"/>
      <c r="G66" s="96" t="s">
        <v>24</v>
      </c>
      <c r="H66" s="97"/>
      <c r="I66" s="151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</row>
    <row r="67" spans="1:234" s="5" customFormat="1" ht="15" customHeight="1" thickBot="1">
      <c r="A67" s="130"/>
      <c r="B67" s="97"/>
      <c r="C67" s="35"/>
      <c r="D67" s="25">
        <v>39</v>
      </c>
      <c r="E67" s="34"/>
      <c r="F67" s="25">
        <v>39</v>
      </c>
      <c r="G67" s="34"/>
      <c r="H67" s="26">
        <v>39</v>
      </c>
      <c r="I67" s="143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</row>
    <row r="68" spans="1:234" s="4" customFormat="1" ht="15" customHeight="1" thickBot="1">
      <c r="A68" s="92" t="s">
        <v>28</v>
      </c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</row>
    <row r="69" spans="1:234" s="4" customFormat="1" ht="15" customHeight="1" thickBot="1">
      <c r="A69" s="127" t="s">
        <v>28</v>
      </c>
      <c r="B69" s="128"/>
      <c r="C69" s="93" t="s">
        <v>32</v>
      </c>
      <c r="D69" s="93"/>
      <c r="E69" s="93"/>
      <c r="F69" s="93"/>
      <c r="G69" s="93"/>
      <c r="H69" s="93"/>
      <c r="I69" s="149"/>
      <c r="J69" s="150"/>
      <c r="K69" s="150"/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</row>
    <row r="70" spans="1:234" s="4" customFormat="1" ht="15" customHeight="1" thickBot="1">
      <c r="A70" s="130" t="s">
        <v>59</v>
      </c>
      <c r="B70" s="97"/>
      <c r="C70" s="94" t="s">
        <v>15</v>
      </c>
      <c r="D70" s="95"/>
      <c r="E70" s="96" t="s">
        <v>23</v>
      </c>
      <c r="F70" s="95"/>
      <c r="G70" s="96" t="s">
        <v>24</v>
      </c>
      <c r="H70" s="97"/>
      <c r="I70" s="151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152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</row>
    <row r="71" spans="1:234" s="5" customFormat="1" ht="15" customHeight="1" thickBot="1">
      <c r="A71" s="130"/>
      <c r="B71" s="97"/>
      <c r="C71" s="35"/>
      <c r="D71" s="25">
        <v>39</v>
      </c>
      <c r="E71" s="34"/>
      <c r="F71" s="25">
        <v>39</v>
      </c>
      <c r="G71" s="34"/>
      <c r="H71" s="26">
        <v>39</v>
      </c>
      <c r="I71" s="143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</row>
    <row r="72" spans="1:234" s="4" customFormat="1" ht="15" customHeight="1" thickBot="1">
      <c r="A72" s="92" t="s">
        <v>29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</row>
    <row r="73" spans="1:234" s="4" customFormat="1" ht="15" customHeight="1" thickBot="1">
      <c r="A73" s="127" t="s">
        <v>29</v>
      </c>
      <c r="B73" s="128"/>
      <c r="C73" s="93" t="s">
        <v>34</v>
      </c>
      <c r="D73" s="93"/>
      <c r="E73" s="93"/>
      <c r="F73" s="93"/>
      <c r="G73" s="93"/>
      <c r="H73" s="93"/>
      <c r="I73" s="93" t="s">
        <v>7</v>
      </c>
      <c r="J73" s="93"/>
      <c r="K73" s="98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</row>
    <row r="74" spans="1:234" s="5" customFormat="1" ht="15" customHeight="1">
      <c r="A74" s="118" t="s">
        <v>40</v>
      </c>
      <c r="B74" s="119"/>
      <c r="C74" s="120" t="s">
        <v>41</v>
      </c>
      <c r="D74" s="121"/>
      <c r="E74" s="121"/>
      <c r="F74" s="122"/>
      <c r="G74" s="123">
        <v>25</v>
      </c>
      <c r="H74" s="124"/>
      <c r="I74" s="125"/>
      <c r="J74" s="126"/>
      <c r="K74" s="100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</row>
    <row r="75" spans="1:234" s="5" customFormat="1" ht="15" customHeight="1">
      <c r="A75" s="163"/>
      <c r="B75" s="164"/>
      <c r="C75" s="165" t="s">
        <v>42</v>
      </c>
      <c r="D75" s="166"/>
      <c r="E75" s="166"/>
      <c r="F75" s="167"/>
      <c r="G75" s="168">
        <v>25</v>
      </c>
      <c r="H75" s="169"/>
      <c r="I75" s="170"/>
      <c r="J75" s="171"/>
      <c r="K75" s="100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</row>
    <row r="76" spans="1:234" s="5" customFormat="1" ht="15" customHeight="1" thickBot="1">
      <c r="A76" s="161"/>
      <c r="B76" s="162"/>
      <c r="C76" s="108" t="s">
        <v>56</v>
      </c>
      <c r="D76" s="109"/>
      <c r="E76" s="109"/>
      <c r="F76" s="110"/>
      <c r="G76" s="104">
        <v>90</v>
      </c>
      <c r="H76" s="105"/>
      <c r="I76" s="106"/>
      <c r="J76" s="107"/>
      <c r="K76" s="102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</row>
    <row r="77" spans="1:234" s="5" customFormat="1" ht="15" customHeight="1" thickBot="1">
      <c r="A77" s="14"/>
      <c r="B77" s="14"/>
      <c r="C77" s="19"/>
      <c r="D77" s="20"/>
      <c r="E77" s="19"/>
      <c r="F77" s="20"/>
      <c r="G77" s="19"/>
      <c r="H77" s="20"/>
      <c r="I77" s="29"/>
      <c r="J77" s="29"/>
      <c r="K77" s="21"/>
      <c r="L77" s="21"/>
      <c r="M77" s="21"/>
      <c r="N77" s="21"/>
      <c r="O77" s="21"/>
      <c r="P77" s="21"/>
      <c r="Q77" s="21"/>
      <c r="R77" s="21"/>
      <c r="S77" s="21"/>
      <c r="T77" s="30" t="s">
        <v>10</v>
      </c>
      <c r="U77" s="22">
        <f>SUM(C56*D56,E56*F56,G56*H56,C63*D63,E63*F63,G63*H63,I63*J63,C67*D67,E67*F67,G67*H67,C71*D71,E71*F71,G71*H71,G76*I76,C60*D60,E60*F60,G60*H60,I60*J60,G74*I74,G75*I75)</f>
        <v>0</v>
      </c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</row>
    <row r="78" spans="1:234" s="5" customFormat="1" ht="15" customHeight="1">
      <c r="A78" s="6"/>
      <c r="B78" s="6" t="s">
        <v>87</v>
      </c>
      <c r="C78" s="6"/>
      <c r="D78" s="6"/>
      <c r="E78" s="6"/>
      <c r="F78" s="6"/>
      <c r="G78" s="6"/>
      <c r="H78" s="6"/>
      <c r="I78" s="29"/>
      <c r="J78" s="29"/>
      <c r="K78" s="6"/>
      <c r="L78" s="6"/>
      <c r="M78" s="6"/>
      <c r="N78" s="6"/>
      <c r="O78" s="6"/>
      <c r="P78" s="6"/>
      <c r="Q78" s="6"/>
      <c r="R78" s="6"/>
      <c r="S78" s="6"/>
      <c r="T78" s="6"/>
      <c r="U78" s="9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</row>
    <row r="79" spans="1:234" s="5" customFormat="1" ht="15" customHeight="1">
      <c r="A79" s="6"/>
      <c r="B79" s="6" t="s">
        <v>90</v>
      </c>
      <c r="C79" s="6"/>
      <c r="D79" s="6"/>
      <c r="E79" s="6"/>
      <c r="F79" s="6"/>
      <c r="G79" s="6"/>
      <c r="H79" s="6"/>
      <c r="I79" s="29"/>
      <c r="J79" s="29"/>
      <c r="K79" s="6"/>
      <c r="L79" s="6"/>
      <c r="M79" s="6"/>
      <c r="N79" s="6"/>
      <c r="O79" s="6"/>
      <c r="P79" s="6"/>
      <c r="Q79" s="6"/>
      <c r="R79" s="87"/>
      <c r="S79" s="87"/>
      <c r="T79" s="32" t="s">
        <v>98</v>
      </c>
      <c r="U79" s="89">
        <f>SUM(U49,U38,U25,U77)</f>
        <v>0</v>
      </c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</row>
    <row r="80" spans="1:234" s="5" customFormat="1" ht="15" customHeight="1" thickBot="1">
      <c r="A80" s="6"/>
      <c r="B80" s="6" t="s">
        <v>88</v>
      </c>
      <c r="C80" s="6"/>
      <c r="D80" s="6"/>
      <c r="E80" s="6"/>
      <c r="F80" s="6"/>
      <c r="G80" s="6"/>
      <c r="H80" s="6"/>
      <c r="I80" s="29"/>
      <c r="J80" s="29"/>
      <c r="K80" s="6"/>
      <c r="L80" s="6"/>
      <c r="M80" s="6"/>
      <c r="N80" s="6"/>
      <c r="O80" s="6"/>
      <c r="P80" s="6"/>
      <c r="Q80" s="6"/>
      <c r="R80" s="87"/>
      <c r="S80" s="87"/>
      <c r="T80" s="32" t="s">
        <v>99</v>
      </c>
      <c r="U80" s="88">
        <f>U79*0.1</f>
        <v>0</v>
      </c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</row>
    <row r="81" spans="1:132" s="5" customFormat="1" ht="15" customHeight="1">
      <c r="A81" s="6"/>
      <c r="B81" s="6" t="s">
        <v>89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91" t="s">
        <v>101</v>
      </c>
      <c r="S81" s="91"/>
      <c r="T81" s="91"/>
      <c r="U81" s="111">
        <f>SUM(U79:U80)</f>
        <v>0</v>
      </c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</row>
    <row r="82" spans="1:132" s="5" customFormat="1" ht="15" customHeight="1" thickBo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91"/>
      <c r="S82" s="91"/>
      <c r="T82" s="91"/>
      <c r="U82" s="112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</row>
    <row r="83" spans="1:132" s="5" customFormat="1" ht="1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</row>
    <row r="84" spans="1:132" s="5" customFormat="1" ht="1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160" t="s">
        <v>100</v>
      </c>
      <c r="U84" s="16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</row>
    <row r="85" spans="1:132" s="70" customFormat="1" ht="15" customHeight="1"/>
    <row r="86" spans="1:132" s="70" customFormat="1" ht="15" customHeight="1"/>
    <row r="87" spans="1:132" s="70" customFormat="1" ht="15" customHeight="1"/>
    <row r="88" spans="1:132" s="70" customFormat="1" ht="15" customHeight="1"/>
    <row r="89" spans="1:132" s="70" customFormat="1" ht="15" customHeight="1"/>
    <row r="90" spans="1:132" s="70" customFormat="1" ht="15" customHeight="1"/>
    <row r="91" spans="1:132" s="70" customFormat="1" ht="15" customHeight="1"/>
    <row r="92" spans="1:132" s="70" customFormat="1" ht="15" customHeight="1"/>
    <row r="93" spans="1:132" s="70" customFormat="1" ht="15" customHeight="1"/>
    <row r="94" spans="1:132" s="70" customFormat="1" ht="15" customHeight="1"/>
    <row r="95" spans="1:132" s="70" customFormat="1" ht="15" customHeight="1"/>
    <row r="96" spans="1:132" s="70" customFormat="1" ht="15" customHeight="1"/>
    <row r="97" s="70" customFormat="1" ht="15" customHeight="1"/>
    <row r="98" s="70" customFormat="1" ht="15" customHeight="1"/>
    <row r="99" s="70" customFormat="1" ht="15" customHeight="1"/>
    <row r="100" s="70" customFormat="1" ht="15" customHeight="1"/>
    <row r="101" s="70" customFormat="1" ht="15" customHeight="1"/>
    <row r="102" s="70" customFormat="1" ht="15" customHeight="1"/>
    <row r="103" s="70" customFormat="1" ht="15" customHeight="1"/>
    <row r="104" s="70" customFormat="1" ht="15" customHeight="1"/>
    <row r="105" s="70" customFormat="1" ht="15" customHeight="1"/>
    <row r="106" s="70" customFormat="1" ht="15" customHeight="1"/>
    <row r="107" s="70" customFormat="1" ht="15" customHeight="1"/>
    <row r="108" s="70" customFormat="1" ht="15" customHeight="1"/>
    <row r="109" s="70" customFormat="1" ht="15" customHeight="1"/>
    <row r="110" s="70" customFormat="1" ht="15" customHeight="1"/>
    <row r="111" s="70" customFormat="1" ht="15" customHeight="1"/>
    <row r="112" s="70" customFormat="1" ht="15" customHeight="1"/>
    <row r="113" s="70" customFormat="1" ht="15" customHeight="1"/>
    <row r="114" s="70" customFormat="1" ht="15" customHeight="1"/>
    <row r="115" s="70" customFormat="1" ht="15" customHeight="1"/>
    <row r="116" s="70" customFormat="1" ht="15" customHeight="1"/>
    <row r="117" s="70" customFormat="1" ht="15" customHeight="1"/>
    <row r="118" s="70" customFormat="1" ht="15" customHeight="1"/>
    <row r="119" s="70" customFormat="1" ht="15" customHeight="1"/>
    <row r="120" s="70" customFormat="1" ht="15" customHeight="1"/>
    <row r="121" s="70" customFormat="1" ht="15" customHeight="1"/>
    <row r="122" s="70" customFormat="1" ht="15" customHeight="1"/>
    <row r="123" s="70" customFormat="1" ht="15" customHeight="1"/>
    <row r="124" s="70" customFormat="1" ht="15" customHeight="1"/>
    <row r="125" s="70" customFormat="1" ht="15" customHeight="1"/>
    <row r="126" s="70" customFormat="1" ht="15" customHeight="1"/>
    <row r="127" s="70" customFormat="1" ht="15" customHeight="1"/>
    <row r="128" s="70" customFormat="1" ht="15" customHeight="1"/>
    <row r="129" s="70" customFormat="1" ht="15" customHeight="1"/>
    <row r="130" s="70" customFormat="1" ht="15" customHeight="1"/>
    <row r="131" s="70" customFormat="1" ht="15" customHeight="1"/>
    <row r="132" s="70" customFormat="1" ht="15" customHeight="1"/>
    <row r="133" s="70" customFormat="1" ht="15" customHeight="1"/>
    <row r="134" s="70" customFormat="1" ht="15" customHeight="1"/>
    <row r="135" s="70" customFormat="1" ht="15" customHeight="1"/>
    <row r="136" s="70" customFormat="1" ht="15" customHeight="1"/>
    <row r="137" s="70" customFormat="1" ht="15" customHeight="1"/>
    <row r="138" s="70" customFormat="1" ht="15" customHeight="1"/>
    <row r="139" s="70" customFormat="1" ht="15" customHeight="1"/>
    <row r="140" s="70" customFormat="1" ht="15" customHeight="1"/>
    <row r="141" s="70" customFormat="1" ht="15" customHeight="1"/>
    <row r="142" s="70" customFormat="1" ht="15" customHeight="1"/>
    <row r="143" s="70" customFormat="1" ht="15" customHeight="1"/>
    <row r="144" s="70" customFormat="1" ht="15" customHeight="1"/>
    <row r="145" s="70" customFormat="1" ht="15" customHeight="1"/>
    <row r="146" s="70" customFormat="1" ht="15" customHeight="1"/>
    <row r="147" s="70" customFormat="1" ht="15" customHeight="1"/>
    <row r="148" s="70" customFormat="1" ht="15" customHeight="1"/>
    <row r="149" s="70" customFormat="1" ht="15" customHeight="1"/>
    <row r="150" s="70" customFormat="1" ht="15" customHeight="1"/>
    <row r="151" s="70" customFormat="1" ht="15" customHeight="1"/>
    <row r="152" s="70" customFormat="1" ht="15" customHeight="1"/>
    <row r="153" s="70" customFormat="1" ht="15" customHeight="1"/>
    <row r="154" s="70" customFormat="1" ht="15" customHeight="1"/>
    <row r="155" s="70" customFormat="1" ht="15" customHeight="1"/>
    <row r="156" s="70" customFormat="1" ht="15" customHeight="1"/>
    <row r="157" s="70" customFormat="1" ht="15" customHeight="1"/>
    <row r="158" s="70" customFormat="1" ht="15" customHeight="1"/>
    <row r="159" s="70" customFormat="1" ht="15" customHeight="1"/>
    <row r="160" s="70" customFormat="1" ht="15" customHeight="1"/>
    <row r="161" s="70" customFormat="1" ht="15" customHeight="1"/>
    <row r="162" s="70" customFormat="1" ht="15" customHeight="1"/>
    <row r="163" s="70" customFormat="1" ht="15" customHeight="1"/>
    <row r="164" s="70" customFormat="1" ht="15" customHeight="1"/>
    <row r="165" s="70" customFormat="1" ht="15" customHeight="1"/>
    <row r="166" s="70" customFormat="1" ht="15" customHeight="1"/>
    <row r="167" s="70" customFormat="1" ht="15" customHeight="1"/>
    <row r="168" s="70" customFormat="1" ht="15" customHeight="1"/>
    <row r="169" s="70" customFormat="1" ht="15" customHeight="1"/>
    <row r="170" s="70" customFormat="1" ht="15" customHeight="1"/>
    <row r="171" s="70" customFormat="1" ht="15" customHeight="1"/>
    <row r="172" s="70" customFormat="1" ht="15" customHeight="1"/>
    <row r="173" s="70" customFormat="1" ht="15" customHeight="1"/>
    <row r="174" s="70" customFormat="1" ht="15" customHeight="1"/>
    <row r="175" s="70" customFormat="1" ht="15" customHeight="1"/>
    <row r="176" s="70" customFormat="1" ht="15" customHeight="1"/>
    <row r="177" s="70" customFormat="1" ht="15" customHeight="1"/>
    <row r="178" s="70" customFormat="1" ht="15" customHeight="1"/>
    <row r="179" s="70" customFormat="1" ht="15" customHeight="1"/>
    <row r="180" s="70" customFormat="1" ht="15" customHeight="1"/>
    <row r="181" s="70" customFormat="1" ht="15" customHeight="1"/>
    <row r="182" s="70" customFormat="1" ht="15" customHeight="1"/>
    <row r="183" s="70" customFormat="1" ht="15" customHeight="1"/>
    <row r="184" s="70" customFormat="1" ht="15" customHeight="1"/>
    <row r="185" s="70" customFormat="1" ht="15" customHeight="1"/>
    <row r="186" s="70" customFormat="1" ht="15" customHeight="1"/>
    <row r="187" s="70" customFormat="1" ht="15" customHeight="1"/>
    <row r="188" s="70" customFormat="1" ht="15" customHeight="1"/>
    <row r="189" s="70" customFormat="1" ht="15" customHeight="1"/>
    <row r="190" s="70" customFormat="1" ht="15" customHeight="1"/>
    <row r="191" s="70" customFormat="1" ht="15" customHeight="1"/>
    <row r="192" s="70" customFormat="1" ht="15" customHeight="1"/>
    <row r="193" s="70" customFormat="1" ht="15" customHeight="1"/>
    <row r="194" s="70" customFormat="1" ht="15" customHeight="1"/>
    <row r="195" s="70" customFormat="1" ht="15" customHeight="1"/>
    <row r="196" s="70" customFormat="1" ht="15" customHeight="1"/>
    <row r="197" s="70" customFormat="1" ht="15" customHeight="1"/>
    <row r="198" s="70" customFormat="1" ht="15" customHeight="1"/>
    <row r="199" s="70" customFormat="1" ht="15" customHeight="1"/>
    <row r="200" s="70" customFormat="1" ht="15" customHeight="1"/>
    <row r="201" s="70" customFormat="1" ht="15" customHeight="1"/>
    <row r="202" s="70" customFormat="1" ht="15" customHeight="1"/>
    <row r="203" s="70" customFormat="1" ht="15" customHeight="1"/>
    <row r="204" s="70" customFormat="1" ht="15" customHeight="1"/>
    <row r="205" s="70" customFormat="1" ht="15" customHeight="1"/>
    <row r="206" s="70" customFormat="1" ht="15" customHeight="1"/>
    <row r="207" s="70" customFormat="1" ht="15" customHeight="1"/>
    <row r="208" s="70" customFormat="1" ht="15" customHeight="1"/>
    <row r="209" s="70" customFormat="1" ht="15" customHeight="1"/>
    <row r="210" s="70" customFormat="1" ht="15" customHeight="1"/>
    <row r="211" s="70" customFormat="1" ht="15" customHeight="1"/>
    <row r="212" s="70" customFormat="1" ht="15" customHeight="1"/>
    <row r="213" s="70" customFormat="1" ht="15" customHeight="1"/>
    <row r="214" s="70" customFormat="1" ht="15" customHeight="1"/>
    <row r="215" s="70" customFormat="1" ht="15" customHeight="1"/>
    <row r="216" s="70" customFormat="1" ht="15" customHeight="1"/>
    <row r="217" s="70" customFormat="1" ht="15" customHeight="1"/>
    <row r="218" s="70" customFormat="1" ht="15" customHeight="1"/>
    <row r="219" s="70" customFormat="1" ht="15" customHeight="1"/>
    <row r="220" s="70" customFormat="1" ht="15" customHeight="1"/>
    <row r="221" s="70" customFormat="1" ht="15" customHeight="1"/>
    <row r="222" s="70" customFormat="1" ht="15" customHeight="1"/>
    <row r="223" s="70" customFormat="1" ht="15" customHeight="1"/>
    <row r="224" s="70" customFormat="1" ht="15" customHeight="1"/>
    <row r="225" s="70" customFormat="1" ht="15" customHeight="1"/>
    <row r="226" s="70" customFormat="1" ht="15" customHeight="1"/>
    <row r="227" s="70" customFormat="1" ht="15" customHeight="1"/>
    <row r="228" s="70" customFormat="1" ht="15" customHeight="1"/>
    <row r="229" s="70" customFormat="1" ht="15" customHeight="1"/>
    <row r="230" s="70" customFormat="1" ht="15" customHeight="1"/>
    <row r="231" s="70" customFormat="1" ht="15" customHeight="1"/>
    <row r="232" s="70" customFormat="1" ht="15" customHeight="1"/>
    <row r="233" s="70" customFormat="1" ht="15" customHeight="1"/>
    <row r="234" s="70" customFormat="1" ht="15" customHeight="1"/>
    <row r="235" s="70" customFormat="1" ht="15" customHeight="1"/>
    <row r="236" s="70" customFormat="1" ht="15" customHeight="1"/>
    <row r="237" s="70" customFormat="1" ht="15" customHeight="1"/>
    <row r="238" s="70" customFormat="1" ht="15" customHeight="1"/>
    <row r="239" s="70" customFormat="1" ht="15" customHeight="1"/>
    <row r="240" s="70" customFormat="1" ht="15" customHeight="1"/>
    <row r="241" s="70" customFormat="1" ht="15" customHeight="1"/>
    <row r="242" s="70" customFormat="1" ht="15" customHeight="1"/>
    <row r="243" s="70" customFormat="1" ht="15" customHeight="1"/>
    <row r="244" s="70" customFormat="1" ht="15" customHeight="1"/>
    <row r="245" s="70" customFormat="1" ht="15" customHeight="1"/>
    <row r="246" s="70" customFormat="1" ht="15" customHeight="1"/>
    <row r="247" s="70" customFormat="1" ht="15" customHeight="1"/>
    <row r="248" s="70" customFormat="1" ht="15" customHeight="1"/>
    <row r="249" s="70" customFormat="1" ht="15" customHeight="1"/>
    <row r="250" s="70" customFormat="1" ht="15" customHeight="1"/>
    <row r="251" s="70" customFormat="1" ht="15" customHeight="1"/>
    <row r="252" s="70" customFormat="1" ht="15" customHeight="1"/>
    <row r="253" s="70" customFormat="1" ht="15" customHeight="1"/>
    <row r="254" s="70" customFormat="1" ht="15" customHeight="1"/>
    <row r="255" s="70" customFormat="1" ht="15" customHeight="1"/>
    <row r="256" s="70" customFormat="1" ht="15" customHeight="1"/>
    <row r="257" s="70" customFormat="1" ht="15" customHeight="1"/>
    <row r="258" s="70" customFormat="1" ht="15" customHeight="1"/>
    <row r="259" s="70" customFormat="1" ht="15" customHeight="1"/>
    <row r="260" s="70" customFormat="1" ht="15" customHeight="1"/>
    <row r="261" s="70" customFormat="1" ht="15" customHeight="1"/>
    <row r="262" s="70" customFormat="1" ht="15" customHeight="1"/>
    <row r="263" s="70" customFormat="1" ht="15" customHeight="1"/>
    <row r="264" s="70" customFormat="1" ht="15" customHeight="1"/>
    <row r="265" s="70" customFormat="1" ht="15" customHeight="1"/>
    <row r="266" s="70" customFormat="1" ht="15" customHeight="1"/>
    <row r="267" s="70" customFormat="1" ht="15" customHeight="1"/>
    <row r="268" s="70" customFormat="1" ht="15" customHeight="1"/>
    <row r="269" s="70" customFormat="1" ht="15" customHeight="1"/>
    <row r="270" s="70" customFormat="1" ht="15" customHeight="1"/>
    <row r="271" s="70" customFormat="1" ht="15" customHeight="1"/>
    <row r="272" s="70" customFormat="1" ht="15" customHeight="1"/>
    <row r="273" s="70" customFormat="1" ht="15" customHeight="1"/>
    <row r="274" s="70" customFormat="1" ht="15" customHeight="1"/>
    <row r="275" s="70" customFormat="1" ht="15" customHeight="1"/>
    <row r="276" s="70" customFormat="1" ht="15" customHeight="1"/>
    <row r="277" s="70" customFormat="1" ht="15" customHeight="1"/>
    <row r="278" s="70" customFormat="1" ht="15" customHeight="1"/>
    <row r="279" s="70" customFormat="1" ht="15" customHeight="1"/>
    <row r="280" s="70" customFormat="1" ht="15" customHeight="1"/>
    <row r="281" s="70" customFormat="1" ht="15" customHeight="1"/>
    <row r="282" s="70" customFormat="1" ht="15" customHeight="1"/>
    <row r="283" s="70" customFormat="1" ht="15" customHeight="1"/>
    <row r="284" s="70" customFormat="1" ht="15" customHeight="1"/>
    <row r="285" s="70" customFormat="1" ht="15" customHeight="1"/>
    <row r="286" s="70" customFormat="1" ht="15" customHeight="1"/>
    <row r="287" s="70" customFormat="1" ht="15" customHeight="1"/>
    <row r="288" s="70" customFormat="1" ht="15" customHeight="1"/>
    <row r="289" s="70" customFormat="1" ht="15" customHeight="1"/>
    <row r="290" s="70" customFormat="1" ht="15" customHeight="1"/>
    <row r="291" s="70" customFormat="1" ht="15" customHeight="1"/>
    <row r="292" s="70" customFormat="1" ht="15" customHeight="1"/>
    <row r="293" s="70" customFormat="1" ht="15" customHeight="1"/>
    <row r="294" s="70" customFormat="1" ht="15" customHeight="1"/>
    <row r="295" s="70" customFormat="1" ht="15" customHeight="1"/>
    <row r="296" s="70" customFormat="1" ht="15" customHeight="1"/>
    <row r="297" s="70" customFormat="1" ht="15" customHeight="1"/>
    <row r="298" s="70" customFormat="1" ht="15" customHeight="1"/>
    <row r="299" s="70" customFormat="1" ht="15" customHeight="1"/>
    <row r="300" s="70" customFormat="1" ht="15" customHeight="1"/>
    <row r="301" s="70" customFormat="1" ht="15" customHeight="1"/>
    <row r="302" s="70" customFormat="1" ht="15" customHeight="1"/>
    <row r="303" s="70" customFormat="1" ht="15" customHeight="1"/>
    <row r="304" s="70" customFormat="1" ht="15" customHeight="1"/>
    <row r="305" s="70" customFormat="1" ht="15" customHeight="1"/>
    <row r="306" s="70" customFormat="1" ht="15" customHeight="1"/>
    <row r="307" s="70" customFormat="1" ht="15" customHeight="1"/>
    <row r="308" s="70" customFormat="1" ht="15" customHeight="1"/>
    <row r="309" s="70" customFormat="1" ht="15" customHeight="1"/>
    <row r="310" s="70" customFormat="1" ht="15" customHeight="1"/>
    <row r="311" s="70" customFormat="1" ht="15" customHeight="1"/>
    <row r="312" s="70" customFormat="1" ht="15" customHeight="1"/>
    <row r="313" s="70" customFormat="1" ht="15" customHeight="1"/>
    <row r="314" s="70" customFormat="1" ht="15" customHeight="1"/>
    <row r="315" s="70" customFormat="1" ht="15" customHeight="1"/>
    <row r="316" s="70" customFormat="1" ht="15" customHeight="1"/>
    <row r="317" s="70" customFormat="1" ht="15" customHeight="1"/>
    <row r="318" s="70" customFormat="1" ht="15" customHeight="1"/>
    <row r="319" s="70" customFormat="1" ht="15" customHeight="1"/>
    <row r="320" s="70" customFormat="1" ht="15" customHeight="1"/>
    <row r="321" s="70" customFormat="1" ht="15" customHeight="1"/>
    <row r="322" s="70" customFormat="1" ht="15" customHeight="1"/>
    <row r="323" s="70" customFormat="1" ht="15" customHeight="1"/>
    <row r="324" s="70" customFormat="1" ht="15" customHeight="1"/>
    <row r="325" s="70" customFormat="1" ht="15" customHeight="1"/>
    <row r="326" s="70" customFormat="1" ht="15" customHeight="1"/>
    <row r="327" s="70" customFormat="1" ht="15" customHeight="1"/>
    <row r="328" s="70" customFormat="1" ht="15" customHeight="1"/>
    <row r="329" s="70" customFormat="1" ht="15" customHeight="1"/>
    <row r="330" s="70" customFormat="1" ht="15" customHeight="1"/>
    <row r="331" s="70" customFormat="1" ht="15" customHeight="1"/>
    <row r="332" s="70" customFormat="1" ht="15" customHeight="1"/>
    <row r="333" s="70" customFormat="1" ht="15" customHeight="1"/>
    <row r="334" s="70" customFormat="1" ht="15" customHeight="1"/>
    <row r="335" s="70" customFormat="1" ht="15" customHeight="1"/>
    <row r="336" s="70" customFormat="1" ht="15" customHeight="1"/>
    <row r="337" s="70" customFormat="1" ht="15" customHeight="1"/>
    <row r="338" s="70" customFormat="1" ht="15" customHeight="1"/>
    <row r="339" s="70" customFormat="1" ht="15" customHeight="1"/>
    <row r="340" s="70" customFormat="1" ht="15" customHeight="1"/>
    <row r="341" s="70" customFormat="1" ht="15" customHeight="1"/>
    <row r="342" s="70" customFormat="1" ht="15" customHeight="1"/>
    <row r="343" s="70" customFormat="1" ht="15" customHeight="1"/>
    <row r="344" s="70" customFormat="1" ht="15" customHeight="1"/>
    <row r="345" s="70" customFormat="1" ht="15" customHeight="1"/>
    <row r="346" s="70" customFormat="1" ht="15" customHeight="1"/>
    <row r="347" s="70" customFormat="1" ht="15" customHeight="1"/>
    <row r="348" s="70" customFormat="1"/>
    <row r="349" s="70" customFormat="1"/>
    <row r="350" s="70" customFormat="1"/>
    <row r="351" s="70" customFormat="1"/>
    <row r="352" s="70" customFormat="1"/>
    <row r="353" s="70" customFormat="1"/>
    <row r="354" s="70" customFormat="1"/>
    <row r="355" s="70" customFormat="1"/>
    <row r="356" s="70" customFormat="1"/>
    <row r="357" s="70" customFormat="1"/>
    <row r="358" s="70" customFormat="1"/>
    <row r="359" s="70" customFormat="1"/>
    <row r="360" s="70" customFormat="1"/>
    <row r="361" s="70" customFormat="1"/>
    <row r="362" s="70" customFormat="1"/>
    <row r="363" s="70" customFormat="1"/>
    <row r="364" s="70" customFormat="1"/>
    <row r="365" s="70" customFormat="1"/>
    <row r="366" s="70" customFormat="1"/>
    <row r="367" s="70" customFormat="1"/>
    <row r="368" s="70" customFormat="1"/>
    <row r="369" s="70" customFormat="1"/>
    <row r="370" s="70" customFormat="1"/>
    <row r="371" s="70" customFormat="1"/>
    <row r="372" s="70" customFormat="1"/>
    <row r="373" s="70" customFormat="1"/>
    <row r="374" s="70" customFormat="1"/>
    <row r="375" s="70" customFormat="1"/>
    <row r="376" s="70" customFormat="1"/>
    <row r="377" s="70" customFormat="1"/>
    <row r="378" s="70" customFormat="1"/>
    <row r="379" s="70" customFormat="1"/>
    <row r="380" s="70" customFormat="1"/>
    <row r="381" s="70" customFormat="1"/>
    <row r="382" s="70" customFormat="1"/>
    <row r="383" s="70" customFormat="1"/>
    <row r="384" s="70" customFormat="1"/>
    <row r="385" s="70" customFormat="1"/>
    <row r="386" s="70" customFormat="1"/>
    <row r="387" s="70" customFormat="1"/>
    <row r="388" s="70" customFormat="1"/>
    <row r="389" s="70" customFormat="1"/>
    <row r="390" s="70" customFormat="1"/>
    <row r="391" s="70" customFormat="1"/>
    <row r="392" s="70" customFormat="1"/>
    <row r="393" s="70" customFormat="1"/>
    <row r="394" s="70" customFormat="1"/>
    <row r="395" s="70" customFormat="1"/>
    <row r="396" s="70" customFormat="1"/>
    <row r="397" s="70" customFormat="1"/>
    <row r="398" s="70" customFormat="1"/>
    <row r="399" s="70" customFormat="1"/>
    <row r="400" s="70" customFormat="1"/>
    <row r="401" s="70" customFormat="1"/>
    <row r="402" s="70" customFormat="1"/>
    <row r="403" s="70" customFormat="1"/>
    <row r="404" s="70" customFormat="1"/>
    <row r="405" s="70" customFormat="1"/>
    <row r="406" s="70" customFormat="1"/>
    <row r="407" s="70" customFormat="1"/>
    <row r="408" s="70" customFormat="1"/>
    <row r="409" s="70" customFormat="1"/>
    <row r="410" s="70" customFormat="1"/>
    <row r="411" s="70" customFormat="1"/>
    <row r="412" s="70" customFormat="1"/>
    <row r="413" s="70" customFormat="1"/>
    <row r="414" s="70" customFormat="1"/>
    <row r="415" s="70" customFormat="1"/>
    <row r="416" s="70" customFormat="1"/>
    <row r="417" s="70" customFormat="1"/>
    <row r="418" s="70" customFormat="1"/>
    <row r="419" s="70" customFormat="1"/>
    <row r="420" s="70" customFormat="1"/>
    <row r="421" s="70" customFormat="1"/>
    <row r="422" s="70" customFormat="1"/>
    <row r="423" s="70" customFormat="1"/>
    <row r="424" s="70" customFormat="1"/>
    <row r="425" s="70" customFormat="1"/>
    <row r="426" s="70" customFormat="1"/>
    <row r="427" s="70" customFormat="1"/>
    <row r="428" s="70" customFormat="1"/>
    <row r="429" s="70" customFormat="1"/>
    <row r="430" s="70" customFormat="1"/>
    <row r="431" s="70" customFormat="1"/>
    <row r="432" s="70" customFormat="1"/>
    <row r="433" s="70" customFormat="1"/>
    <row r="434" s="70" customFormat="1"/>
    <row r="435" s="70" customFormat="1"/>
    <row r="436" s="70" customFormat="1"/>
    <row r="437" s="70" customFormat="1"/>
    <row r="438" s="70" customFormat="1"/>
    <row r="439" s="70" customFormat="1"/>
    <row r="440" s="70" customFormat="1"/>
    <row r="441" s="70" customFormat="1"/>
    <row r="442" s="70" customFormat="1"/>
    <row r="443" s="70" customFormat="1"/>
    <row r="444" s="70" customFormat="1"/>
    <row r="445" s="70" customFormat="1"/>
    <row r="446" s="70" customFormat="1"/>
    <row r="447" s="70" customFormat="1"/>
    <row r="448" s="70" customFormat="1"/>
    <row r="449" s="70" customFormat="1"/>
    <row r="450" s="70" customFormat="1"/>
    <row r="451" s="70" customFormat="1"/>
    <row r="452" s="70" customFormat="1"/>
    <row r="453" s="70" customFormat="1"/>
    <row r="454" s="70" customFormat="1"/>
    <row r="455" s="70" customFormat="1"/>
    <row r="456" s="70" customFormat="1"/>
    <row r="457" s="70" customFormat="1"/>
    <row r="458" s="70" customFormat="1"/>
    <row r="459" s="70" customFormat="1"/>
    <row r="460" s="70" customFormat="1"/>
    <row r="461" s="70" customFormat="1"/>
    <row r="462" s="70" customFormat="1"/>
    <row r="463" s="70" customFormat="1"/>
    <row r="464" s="70" customFormat="1"/>
    <row r="465" s="70" customFormat="1"/>
    <row r="466" s="70" customFormat="1"/>
    <row r="467" s="70" customFormat="1"/>
    <row r="468" s="70" customFormat="1"/>
    <row r="469" s="70" customFormat="1"/>
    <row r="470" s="70" customFormat="1"/>
    <row r="471" s="70" customFormat="1"/>
    <row r="472" s="70" customFormat="1"/>
    <row r="473" s="70" customFormat="1"/>
    <row r="474" s="70" customFormat="1"/>
    <row r="475" s="70" customFormat="1"/>
    <row r="476" s="70" customFormat="1"/>
    <row r="477" s="70" customFormat="1"/>
    <row r="478" s="70" customFormat="1"/>
    <row r="479" s="70" customFormat="1"/>
    <row r="480" s="70" customFormat="1"/>
    <row r="481" s="70" customFormat="1"/>
    <row r="482" s="70" customFormat="1"/>
    <row r="483" s="70" customFormat="1"/>
    <row r="484" s="70" customFormat="1"/>
    <row r="485" s="70" customFormat="1"/>
    <row r="486" s="70" customFormat="1"/>
    <row r="487" s="70" customFormat="1"/>
    <row r="488" s="70" customFormat="1"/>
    <row r="489" s="70" customFormat="1"/>
    <row r="490" s="70" customFormat="1"/>
    <row r="491" s="70" customFormat="1"/>
    <row r="492" s="70" customFormat="1"/>
    <row r="493" s="70" customFormat="1"/>
    <row r="494" s="70" customFormat="1"/>
    <row r="495" s="70" customFormat="1"/>
    <row r="496" s="70" customFormat="1"/>
    <row r="497" s="70" customFormat="1"/>
    <row r="498" s="70" customFormat="1"/>
    <row r="499" s="70" customFormat="1"/>
    <row r="500" s="70" customFormat="1"/>
    <row r="501" s="70" customFormat="1"/>
    <row r="502" s="70" customFormat="1"/>
    <row r="503" s="70" customFormat="1"/>
    <row r="504" s="70" customFormat="1"/>
    <row r="505" s="70" customFormat="1"/>
    <row r="506" s="70" customFormat="1"/>
    <row r="507" s="70" customFormat="1"/>
    <row r="508" s="70" customFormat="1"/>
    <row r="509" s="70" customFormat="1"/>
    <row r="510" s="70" customFormat="1"/>
    <row r="511" s="70" customFormat="1"/>
    <row r="512" s="70" customFormat="1"/>
    <row r="513" s="70" customFormat="1"/>
    <row r="514" s="70" customFormat="1"/>
    <row r="515" s="70" customFormat="1"/>
    <row r="516" s="70" customFormat="1"/>
    <row r="517" s="70" customFormat="1"/>
    <row r="518" s="70" customFormat="1"/>
    <row r="519" s="70" customFormat="1"/>
    <row r="520" s="70" customFormat="1"/>
    <row r="521" s="70" customFormat="1"/>
    <row r="522" s="70" customFormat="1"/>
    <row r="523" s="70" customFormat="1"/>
    <row r="524" s="70" customFormat="1"/>
    <row r="525" s="70" customFormat="1"/>
    <row r="526" s="70" customFormat="1"/>
    <row r="527" s="70" customFormat="1"/>
    <row r="528" s="70" customFormat="1"/>
    <row r="529" s="70" customFormat="1"/>
    <row r="530" s="70" customFormat="1"/>
    <row r="531" s="70" customFormat="1"/>
    <row r="532" s="70" customFormat="1"/>
    <row r="533" s="70" customFormat="1"/>
    <row r="534" s="70" customFormat="1"/>
    <row r="535" s="70" customFormat="1"/>
    <row r="536" s="70" customFormat="1"/>
    <row r="537" s="70" customFormat="1"/>
    <row r="538" s="70" customFormat="1"/>
    <row r="539" s="70" customFormat="1"/>
    <row r="540" s="70" customFormat="1"/>
    <row r="541" s="70" customFormat="1"/>
    <row r="542" s="70" customFormat="1"/>
    <row r="543" s="70" customFormat="1"/>
    <row r="544" s="70" customFormat="1"/>
    <row r="545" s="70" customFormat="1"/>
    <row r="546" s="70" customFormat="1"/>
    <row r="547" s="70" customFormat="1"/>
    <row r="548" s="70" customFormat="1"/>
    <row r="549" s="70" customFormat="1"/>
    <row r="550" s="70" customFormat="1"/>
    <row r="551" s="70" customFormat="1"/>
    <row r="552" s="70" customFormat="1"/>
    <row r="553" s="70" customFormat="1"/>
    <row r="554" s="70" customFormat="1"/>
    <row r="555" s="70" customFormat="1"/>
    <row r="556" s="70" customFormat="1"/>
    <row r="557" s="70" customFormat="1"/>
    <row r="558" s="70" customFormat="1"/>
    <row r="559" s="70" customFormat="1"/>
    <row r="560" s="70" customFormat="1"/>
    <row r="561" s="70" customFormat="1"/>
    <row r="562" s="70" customFormat="1"/>
    <row r="563" s="70" customFormat="1"/>
    <row r="564" s="70" customFormat="1"/>
    <row r="565" s="70" customFormat="1"/>
    <row r="566" s="70" customFormat="1"/>
    <row r="567" s="70" customFormat="1"/>
    <row r="568" s="70" customFormat="1"/>
    <row r="569" s="70" customFormat="1"/>
    <row r="570" s="70" customFormat="1"/>
    <row r="571" s="70" customFormat="1"/>
    <row r="572" s="70" customFormat="1"/>
    <row r="573" s="70" customFormat="1"/>
    <row r="574" s="70" customFormat="1"/>
    <row r="575" s="70" customFormat="1"/>
    <row r="576" s="70" customFormat="1"/>
    <row r="577" s="70" customFormat="1"/>
    <row r="578" s="70" customFormat="1"/>
    <row r="579" s="70" customFormat="1"/>
    <row r="580" s="70" customFormat="1"/>
    <row r="581" s="70" customFormat="1"/>
    <row r="582" s="70" customFormat="1"/>
    <row r="583" s="70" customFormat="1"/>
    <row r="584" s="70" customFormat="1"/>
    <row r="585" s="70" customFormat="1"/>
    <row r="586" s="70" customFormat="1"/>
    <row r="587" s="70" customFormat="1"/>
    <row r="588" s="70" customFormat="1"/>
    <row r="589" s="70" customFormat="1"/>
    <row r="590" s="70" customFormat="1"/>
    <row r="591" s="70" customFormat="1"/>
    <row r="592" s="70" customFormat="1"/>
    <row r="593" s="70" customFormat="1"/>
    <row r="594" s="70" customFormat="1"/>
    <row r="595" s="70" customFormat="1"/>
    <row r="596" s="70" customFormat="1"/>
    <row r="597" s="70" customFormat="1"/>
    <row r="598" s="70" customFormat="1"/>
    <row r="599" s="70" customFormat="1"/>
    <row r="600" s="70" customFormat="1"/>
    <row r="601" s="70" customFormat="1"/>
    <row r="602" s="70" customFormat="1"/>
    <row r="603" s="70" customFormat="1"/>
    <row r="604" s="70" customFormat="1"/>
    <row r="605" s="70" customFormat="1"/>
    <row r="606" s="70" customFormat="1"/>
    <row r="607" s="70" customFormat="1"/>
    <row r="608" s="70" customFormat="1"/>
    <row r="609" s="70" customFormat="1"/>
    <row r="610" s="70" customFormat="1"/>
    <row r="611" s="70" customFormat="1"/>
    <row r="612" s="70" customFormat="1"/>
    <row r="613" s="70" customFormat="1"/>
    <row r="614" s="70" customFormat="1"/>
    <row r="615" s="70" customFormat="1"/>
    <row r="616" s="70" customFormat="1"/>
    <row r="617" s="70" customFormat="1"/>
    <row r="618" s="70" customFormat="1"/>
    <row r="619" s="70" customFormat="1"/>
    <row r="620" s="70" customFormat="1"/>
    <row r="621" s="70" customFormat="1"/>
    <row r="622" s="70" customFormat="1"/>
    <row r="623" s="70" customFormat="1"/>
    <row r="624" s="70" customFormat="1"/>
    <row r="625" s="70" customFormat="1"/>
    <row r="626" s="70" customFormat="1"/>
    <row r="627" s="70" customFormat="1"/>
    <row r="628" s="70" customFormat="1"/>
    <row r="629" s="70" customFormat="1"/>
    <row r="630" s="70" customFormat="1"/>
    <row r="631" s="70" customFormat="1"/>
    <row r="632" s="70" customFormat="1"/>
    <row r="633" s="70" customFormat="1"/>
    <row r="634" s="70" customFormat="1"/>
    <row r="635" s="70" customFormat="1"/>
    <row r="636" s="70" customFormat="1"/>
    <row r="637" s="70" customFormat="1"/>
    <row r="638" s="70" customFormat="1"/>
    <row r="639" s="70" customFormat="1"/>
    <row r="640" s="70" customFormat="1"/>
    <row r="641" s="70" customFormat="1"/>
    <row r="642" s="70" customFormat="1"/>
    <row r="643" s="70" customFormat="1"/>
    <row r="644" s="70" customFormat="1"/>
    <row r="645" s="70" customFormat="1"/>
    <row r="646" s="70" customFormat="1"/>
    <row r="647" s="70" customFormat="1"/>
    <row r="648" s="70" customFormat="1"/>
    <row r="649" s="70" customFormat="1"/>
    <row r="650" s="70" customFormat="1"/>
    <row r="651" s="70" customFormat="1"/>
    <row r="652" s="70" customFormat="1"/>
    <row r="653" s="70" customFormat="1"/>
    <row r="654" s="70" customFormat="1"/>
    <row r="655" s="70" customFormat="1"/>
    <row r="656" s="70" customFormat="1"/>
    <row r="657" s="70" customFormat="1"/>
    <row r="658" s="70" customFormat="1"/>
    <row r="659" s="70" customFormat="1"/>
    <row r="660" s="70" customFormat="1"/>
    <row r="661" s="70" customFormat="1"/>
    <row r="662" s="70" customFormat="1"/>
    <row r="663" s="70" customFormat="1"/>
    <row r="664" s="70" customFormat="1"/>
    <row r="665" s="70" customFormat="1"/>
    <row r="666" s="70" customFormat="1"/>
    <row r="667" s="70" customFormat="1"/>
    <row r="668" s="70" customFormat="1"/>
    <row r="669" s="70" customFormat="1"/>
    <row r="670" s="70" customFormat="1"/>
    <row r="671" s="70" customFormat="1"/>
    <row r="672" s="70" customFormat="1"/>
    <row r="673" s="70" customFormat="1"/>
    <row r="674" s="70" customFormat="1"/>
    <row r="675" s="70" customFormat="1"/>
    <row r="676" s="70" customFormat="1"/>
    <row r="677" s="70" customFormat="1"/>
    <row r="678" s="70" customFormat="1"/>
    <row r="679" s="70" customFormat="1"/>
    <row r="680" s="70" customFormat="1"/>
    <row r="681" s="70" customFormat="1"/>
    <row r="682" s="70" customFormat="1"/>
    <row r="683" s="70" customFormat="1"/>
    <row r="684" s="70" customFormat="1"/>
    <row r="685" s="70" customFormat="1"/>
    <row r="686" s="70" customFormat="1"/>
    <row r="687" s="70" customFormat="1"/>
    <row r="688" s="70" customFormat="1"/>
    <row r="689" s="70" customFormat="1"/>
    <row r="690" s="70" customFormat="1"/>
    <row r="691" s="70" customFormat="1"/>
    <row r="692" s="70" customFormat="1"/>
    <row r="693" s="70" customFormat="1"/>
    <row r="694" s="70" customFormat="1"/>
    <row r="695" s="70" customFormat="1"/>
    <row r="696" s="70" customFormat="1"/>
    <row r="697" s="70" customFormat="1"/>
    <row r="698" s="70" customFormat="1"/>
    <row r="699" s="70" customFormat="1"/>
    <row r="700" s="70" customFormat="1"/>
    <row r="701" s="70" customFormat="1"/>
    <row r="702" s="70" customFormat="1"/>
    <row r="703" s="70" customFormat="1"/>
    <row r="704" s="70" customFormat="1"/>
    <row r="705" s="70" customFormat="1"/>
    <row r="706" s="70" customFormat="1"/>
    <row r="707" s="70" customFormat="1"/>
    <row r="708" s="70" customFormat="1"/>
    <row r="709" s="70" customFormat="1"/>
    <row r="710" s="70" customFormat="1"/>
    <row r="711" s="70" customFormat="1"/>
    <row r="712" s="70" customFormat="1"/>
    <row r="713" s="70" customFormat="1"/>
    <row r="714" s="70" customFormat="1"/>
    <row r="715" s="70" customFormat="1"/>
    <row r="716" s="70" customFormat="1"/>
    <row r="717" s="70" customFormat="1"/>
    <row r="718" s="70" customFormat="1"/>
    <row r="719" s="70" customFormat="1"/>
    <row r="720" s="70" customFormat="1"/>
    <row r="721" s="70" customFormat="1"/>
    <row r="722" s="70" customFormat="1"/>
    <row r="723" s="70" customFormat="1"/>
    <row r="724" s="70" customFormat="1"/>
    <row r="725" s="70" customFormat="1"/>
    <row r="726" s="70" customFormat="1"/>
    <row r="727" s="70" customFormat="1"/>
    <row r="728" s="70" customFormat="1"/>
    <row r="729" s="70" customFormat="1"/>
    <row r="730" s="70" customFormat="1"/>
    <row r="731" s="70" customFormat="1"/>
    <row r="732" s="70" customFormat="1"/>
    <row r="733" s="70" customFormat="1"/>
    <row r="734" s="70" customFormat="1"/>
    <row r="735" s="70" customFormat="1"/>
    <row r="736" s="70" customFormat="1"/>
    <row r="737" s="70" customFormat="1"/>
    <row r="738" s="70" customFormat="1"/>
    <row r="739" s="70" customFormat="1"/>
    <row r="740" s="70" customFormat="1"/>
    <row r="741" s="70" customFormat="1"/>
    <row r="742" s="70" customFormat="1"/>
    <row r="743" s="70" customFormat="1"/>
    <row r="744" s="70" customFormat="1"/>
    <row r="745" s="70" customFormat="1"/>
    <row r="746" s="70" customFormat="1"/>
    <row r="747" s="70" customFormat="1"/>
    <row r="748" s="70" customFormat="1"/>
    <row r="749" s="70" customFormat="1"/>
    <row r="750" s="70" customFormat="1"/>
    <row r="751" s="70" customFormat="1"/>
    <row r="752" s="70" customFormat="1"/>
    <row r="753" s="70" customFormat="1"/>
    <row r="754" s="70" customFormat="1"/>
    <row r="755" s="70" customFormat="1"/>
    <row r="756" s="70" customFormat="1"/>
    <row r="757" s="70" customFormat="1"/>
    <row r="758" s="70" customFormat="1"/>
    <row r="759" s="70" customFormat="1"/>
    <row r="760" s="70" customFormat="1"/>
    <row r="761" s="70" customFormat="1"/>
    <row r="762" s="70" customFormat="1"/>
    <row r="763" s="70" customFormat="1"/>
    <row r="764" s="70" customFormat="1"/>
    <row r="765" s="70" customFormat="1"/>
    <row r="766" s="70" customFormat="1"/>
    <row r="767" s="70" customFormat="1"/>
    <row r="768" s="70" customFormat="1"/>
    <row r="769" s="70" customFormat="1"/>
    <row r="770" s="70" customFormat="1"/>
    <row r="771" s="70" customFormat="1"/>
    <row r="772" s="70" customFormat="1"/>
    <row r="773" s="70" customFormat="1"/>
    <row r="774" s="70" customFormat="1"/>
    <row r="775" s="70" customFormat="1"/>
    <row r="776" s="70" customFormat="1"/>
    <row r="777" s="70" customFormat="1"/>
    <row r="778" s="70" customFormat="1"/>
    <row r="779" s="70" customFormat="1"/>
    <row r="780" s="70" customFormat="1"/>
    <row r="781" s="70" customFormat="1"/>
    <row r="782" s="70" customFormat="1"/>
    <row r="783" s="70" customFormat="1"/>
    <row r="784" s="70" customFormat="1"/>
    <row r="785" s="70" customFormat="1"/>
    <row r="786" s="70" customFormat="1"/>
    <row r="787" s="70" customFormat="1"/>
    <row r="788" s="70" customFormat="1"/>
    <row r="789" s="70" customFormat="1"/>
    <row r="790" s="70" customFormat="1"/>
    <row r="791" s="70" customFormat="1"/>
    <row r="792" s="70" customFormat="1"/>
    <row r="793" s="70" customFormat="1"/>
    <row r="794" s="70" customFormat="1"/>
    <row r="795" s="70" customFormat="1"/>
    <row r="796" s="70" customFormat="1"/>
    <row r="797" s="70" customFormat="1"/>
    <row r="798" s="70" customFormat="1"/>
    <row r="799" s="70" customFormat="1"/>
    <row r="800" s="70" customFormat="1"/>
    <row r="801" s="70" customFormat="1"/>
    <row r="802" s="70" customFormat="1"/>
    <row r="803" s="70" customFormat="1"/>
    <row r="804" s="70" customFormat="1"/>
    <row r="805" s="70" customFormat="1"/>
    <row r="806" s="70" customFormat="1"/>
    <row r="807" s="70" customFormat="1"/>
    <row r="808" s="70" customFormat="1"/>
    <row r="809" s="70" customFormat="1"/>
    <row r="810" s="70" customFormat="1"/>
    <row r="811" s="70" customFormat="1"/>
    <row r="812" s="70" customFormat="1"/>
    <row r="813" s="70" customFormat="1"/>
    <row r="814" s="70" customFormat="1"/>
    <row r="815" s="70" customFormat="1"/>
    <row r="816" s="70" customFormat="1"/>
    <row r="817" s="70" customFormat="1"/>
    <row r="818" s="70" customFormat="1"/>
    <row r="819" s="70" customFormat="1"/>
    <row r="820" s="70" customFormat="1"/>
    <row r="821" s="70" customFormat="1"/>
    <row r="822" s="70" customFormat="1"/>
    <row r="823" s="70" customFormat="1"/>
    <row r="824" s="70" customFormat="1"/>
    <row r="825" s="70" customFormat="1"/>
    <row r="826" s="70" customFormat="1"/>
    <row r="827" s="70" customFormat="1"/>
    <row r="828" s="70" customFormat="1"/>
    <row r="829" s="70" customFormat="1"/>
    <row r="830" s="70" customFormat="1"/>
    <row r="831" s="70" customFormat="1"/>
    <row r="832" s="70" customFormat="1"/>
    <row r="833" s="70" customFormat="1"/>
    <row r="834" s="70" customFormat="1"/>
    <row r="835" s="70" customFormat="1"/>
    <row r="836" s="70" customFormat="1"/>
    <row r="837" s="70" customFormat="1"/>
    <row r="838" s="70" customFormat="1"/>
    <row r="839" s="70" customFormat="1"/>
    <row r="840" s="70" customFormat="1"/>
    <row r="841" s="70" customFormat="1"/>
    <row r="842" s="70" customFormat="1"/>
    <row r="843" s="70" customFormat="1"/>
    <row r="844" s="70" customFormat="1"/>
    <row r="845" s="70" customFormat="1"/>
    <row r="846" s="70" customFormat="1"/>
    <row r="847" s="70" customFormat="1"/>
    <row r="848" s="70" customFormat="1"/>
    <row r="849" s="70" customFormat="1"/>
    <row r="850" s="70" customFormat="1"/>
    <row r="851" s="70" customFormat="1"/>
    <row r="852" s="70" customFormat="1"/>
    <row r="853" s="70" customFormat="1"/>
    <row r="854" s="70" customFormat="1"/>
    <row r="855" s="70" customFormat="1"/>
    <row r="856" s="70" customFormat="1"/>
    <row r="857" s="70" customFormat="1"/>
    <row r="858" s="70" customFormat="1"/>
    <row r="859" s="70" customFormat="1"/>
    <row r="860" s="70" customFormat="1"/>
    <row r="861" s="70" customFormat="1"/>
    <row r="862" s="70" customFormat="1"/>
    <row r="863" s="70" customFormat="1"/>
    <row r="864" s="70" customFormat="1"/>
    <row r="865" s="70" customFormat="1"/>
    <row r="866" s="70" customFormat="1"/>
    <row r="867" s="70" customFormat="1"/>
    <row r="868" s="70" customFormat="1"/>
    <row r="869" s="70" customFormat="1"/>
    <row r="870" s="70" customFormat="1"/>
    <row r="871" s="70" customFormat="1"/>
    <row r="872" s="70" customFormat="1"/>
    <row r="873" s="70" customFormat="1"/>
    <row r="874" s="70" customFormat="1"/>
    <row r="875" s="70" customFormat="1"/>
    <row r="876" s="70" customFormat="1"/>
    <row r="877" s="70" customFormat="1"/>
    <row r="878" s="70" customFormat="1"/>
    <row r="879" s="70" customFormat="1"/>
    <row r="880" s="70" customFormat="1"/>
    <row r="881" s="70" customFormat="1"/>
    <row r="882" s="70" customFormat="1"/>
    <row r="883" s="70" customFormat="1"/>
    <row r="884" s="70" customFormat="1"/>
    <row r="885" s="70" customFormat="1"/>
    <row r="886" s="70" customFormat="1"/>
    <row r="887" s="70" customFormat="1"/>
    <row r="888" s="70" customFormat="1"/>
    <row r="889" s="70" customFormat="1"/>
    <row r="890" s="70" customFormat="1"/>
    <row r="891" s="70" customFormat="1"/>
    <row r="892" s="70" customFormat="1"/>
    <row r="893" s="70" customFormat="1"/>
    <row r="894" s="70" customFormat="1"/>
    <row r="895" s="70" customFormat="1"/>
    <row r="896" s="70" customFormat="1"/>
    <row r="897" s="70" customFormat="1"/>
    <row r="898" s="70" customFormat="1"/>
    <row r="899" s="70" customFormat="1"/>
    <row r="900" s="70" customFormat="1"/>
    <row r="901" s="70" customFormat="1"/>
    <row r="902" s="70" customFormat="1"/>
    <row r="903" s="70" customFormat="1"/>
    <row r="904" s="70" customFormat="1"/>
    <row r="905" s="70" customFormat="1"/>
    <row r="906" s="70" customFormat="1"/>
    <row r="907" s="70" customFormat="1"/>
    <row r="908" s="70" customFormat="1"/>
    <row r="909" s="70" customFormat="1"/>
    <row r="910" s="70" customFormat="1"/>
    <row r="911" s="70" customFormat="1"/>
    <row r="912" s="70" customFormat="1"/>
    <row r="913" s="70" customFormat="1"/>
    <row r="914" s="70" customFormat="1"/>
    <row r="915" s="70" customFormat="1"/>
    <row r="916" s="70" customFormat="1"/>
    <row r="917" s="70" customFormat="1"/>
    <row r="918" s="70" customFormat="1"/>
    <row r="919" s="70" customFormat="1"/>
    <row r="920" s="70" customFormat="1"/>
    <row r="921" s="70" customFormat="1"/>
    <row r="922" s="70" customFormat="1"/>
    <row r="923" s="70" customFormat="1"/>
    <row r="924" s="70" customFormat="1"/>
    <row r="925" s="70" customFormat="1"/>
    <row r="926" s="70" customFormat="1"/>
    <row r="927" s="70" customFormat="1"/>
    <row r="928" s="70" customFormat="1"/>
    <row r="929" s="70" customFormat="1"/>
    <row r="930" s="70" customFormat="1"/>
    <row r="931" s="70" customFormat="1"/>
    <row r="932" s="70" customFormat="1"/>
    <row r="933" s="70" customFormat="1"/>
    <row r="934" s="70" customFormat="1"/>
    <row r="935" s="70" customFormat="1"/>
    <row r="936" s="70" customFormat="1"/>
    <row r="937" s="70" customFormat="1"/>
    <row r="938" s="70" customFormat="1"/>
    <row r="939" s="70" customFormat="1"/>
    <row r="940" s="70" customFormat="1"/>
    <row r="941" s="70" customFormat="1"/>
    <row r="942" s="70" customFormat="1"/>
    <row r="943" s="70" customFormat="1"/>
    <row r="944" s="70" customFormat="1"/>
    <row r="945" s="70" customFormat="1"/>
    <row r="946" s="70" customFormat="1"/>
    <row r="947" s="70" customFormat="1"/>
    <row r="948" s="70" customFormat="1"/>
    <row r="949" s="70" customFormat="1"/>
    <row r="950" s="70" customFormat="1"/>
    <row r="951" s="70" customFormat="1"/>
    <row r="952" s="70" customFormat="1"/>
    <row r="953" s="70" customFormat="1"/>
    <row r="954" s="70" customFormat="1"/>
    <row r="955" s="70" customFormat="1"/>
    <row r="956" s="70" customFormat="1"/>
    <row r="957" s="70" customFormat="1"/>
    <row r="958" s="70" customFormat="1"/>
    <row r="959" s="70" customFormat="1"/>
    <row r="960" s="70" customFormat="1"/>
    <row r="961" s="70" customFormat="1"/>
    <row r="962" s="70" customFormat="1"/>
    <row r="963" s="70" customFormat="1"/>
    <row r="964" s="70" customFormat="1"/>
    <row r="965" s="70" customFormat="1"/>
    <row r="966" s="70" customFormat="1"/>
    <row r="967" s="70" customFormat="1"/>
    <row r="968" s="70" customFormat="1"/>
    <row r="969" s="70" customFormat="1"/>
    <row r="970" s="70" customFormat="1"/>
    <row r="971" s="70" customFormat="1"/>
    <row r="972" s="70" customFormat="1"/>
    <row r="973" s="70" customFormat="1"/>
    <row r="974" s="70" customFormat="1"/>
    <row r="975" s="70" customFormat="1"/>
    <row r="976" s="70" customFormat="1"/>
    <row r="977" s="70" customFormat="1"/>
    <row r="978" s="70" customFormat="1"/>
    <row r="979" s="70" customFormat="1"/>
    <row r="980" s="70" customFormat="1"/>
    <row r="981" s="70" customFormat="1"/>
    <row r="982" s="70" customFormat="1"/>
    <row r="983" s="70" customFormat="1"/>
    <row r="984" s="70" customFormat="1"/>
    <row r="985" s="70" customFormat="1"/>
    <row r="986" s="70" customFormat="1"/>
    <row r="987" s="70" customFormat="1"/>
    <row r="988" s="70" customFormat="1"/>
    <row r="989" s="70" customFormat="1"/>
    <row r="990" s="70" customFormat="1"/>
    <row r="991" s="70" customFormat="1"/>
    <row r="992" s="70" customFormat="1"/>
    <row r="993" s="70" customFormat="1"/>
    <row r="994" s="70" customFormat="1"/>
    <row r="995" s="70" customFormat="1"/>
    <row r="996" s="70" customFormat="1"/>
    <row r="997" s="70" customFormat="1"/>
    <row r="998" s="70" customFormat="1"/>
    <row r="999" s="70" customFormat="1"/>
    <row r="1000" s="70" customFormat="1"/>
    <row r="1001" s="70" customFormat="1"/>
    <row r="1002" s="70" customFormat="1"/>
    <row r="1003" s="70" customFormat="1"/>
    <row r="1004" s="70" customFormat="1"/>
    <row r="1005" s="70" customFormat="1"/>
    <row r="1006" s="70" customFormat="1"/>
    <row r="1007" s="70" customFormat="1"/>
    <row r="1008" s="70" customFormat="1"/>
    <row r="1009" s="70" customFormat="1"/>
    <row r="1010" s="70" customFormat="1"/>
    <row r="1011" s="70" customFormat="1"/>
    <row r="1012" s="70" customFormat="1"/>
    <row r="1013" s="70" customFormat="1"/>
    <row r="1014" s="70" customFormat="1"/>
    <row r="1015" s="70" customFormat="1"/>
    <row r="1016" s="70" customFormat="1"/>
    <row r="1017" s="70" customFormat="1"/>
    <row r="1018" s="70" customFormat="1"/>
    <row r="1019" s="70" customFormat="1"/>
    <row r="1020" s="70" customFormat="1"/>
    <row r="1021" s="70" customFormat="1"/>
    <row r="1022" s="70" customFormat="1"/>
    <row r="1023" s="70" customFormat="1"/>
    <row r="1024" s="70" customFormat="1"/>
    <row r="1025" s="70" customFormat="1"/>
    <row r="1026" s="70" customFormat="1"/>
    <row r="1027" s="70" customFormat="1"/>
    <row r="1028" s="70" customFormat="1"/>
    <row r="1029" s="70" customFormat="1"/>
    <row r="1030" s="70" customFormat="1"/>
    <row r="1031" s="70" customFormat="1"/>
    <row r="1032" s="70" customFormat="1"/>
    <row r="1033" s="70" customFormat="1"/>
    <row r="1034" s="70" customFormat="1"/>
    <row r="1035" s="70" customFormat="1"/>
    <row r="1036" s="70" customFormat="1"/>
    <row r="1037" s="70" customFormat="1"/>
    <row r="1038" s="70" customFormat="1"/>
    <row r="1039" s="70" customFormat="1"/>
    <row r="1040" s="70" customFormat="1"/>
    <row r="1041" s="70" customFormat="1"/>
    <row r="1042" s="70" customFormat="1"/>
    <row r="1043" s="70" customFormat="1"/>
    <row r="1044" s="70" customFormat="1"/>
    <row r="1045" s="70" customFormat="1"/>
    <row r="1046" s="70" customFormat="1"/>
    <row r="1047" s="70" customFormat="1"/>
    <row r="1048" s="70" customFormat="1"/>
    <row r="1049" s="70" customFormat="1"/>
    <row r="1050" s="70" customFormat="1"/>
    <row r="1051" s="70" customFormat="1"/>
    <row r="1052" s="70" customFormat="1"/>
    <row r="1053" s="70" customFormat="1"/>
    <row r="1054" s="70" customFormat="1"/>
    <row r="1055" s="70" customFormat="1"/>
    <row r="1056" s="70" customFormat="1"/>
    <row r="1057" s="70" customFormat="1"/>
    <row r="1058" s="70" customFormat="1"/>
    <row r="1059" s="70" customFormat="1"/>
    <row r="1060" s="70" customFormat="1"/>
    <row r="1061" s="70" customFormat="1"/>
    <row r="1062" s="70" customFormat="1"/>
    <row r="1063" s="70" customFormat="1"/>
    <row r="1064" s="70" customFormat="1"/>
    <row r="1065" s="70" customFormat="1"/>
    <row r="1066" s="70" customFormat="1"/>
    <row r="1067" s="70" customFormat="1"/>
    <row r="1068" s="70" customFormat="1"/>
    <row r="1069" s="70" customFormat="1"/>
    <row r="1070" s="70" customFormat="1"/>
    <row r="1071" s="70" customFormat="1"/>
    <row r="1072" s="70" customFormat="1"/>
    <row r="1073" s="70" customFormat="1"/>
    <row r="1074" s="70" customFormat="1"/>
    <row r="1075" s="70" customFormat="1"/>
    <row r="1076" s="70" customFormat="1"/>
    <row r="1077" s="70" customFormat="1"/>
    <row r="1078" s="70" customFormat="1"/>
    <row r="1079" s="70" customFormat="1"/>
    <row r="1080" s="70" customFormat="1"/>
    <row r="1081" s="70" customFormat="1"/>
    <row r="1082" s="70" customFormat="1"/>
    <row r="1083" s="70" customFormat="1"/>
    <row r="1084" s="70" customFormat="1"/>
    <row r="1085" s="70" customFormat="1"/>
    <row r="1086" s="70" customFormat="1"/>
    <row r="1087" s="70" customFormat="1"/>
    <row r="1088" s="70" customFormat="1"/>
    <row r="1089" s="70" customFormat="1"/>
    <row r="1090" s="70" customFormat="1"/>
    <row r="1091" s="70" customFormat="1"/>
    <row r="1092" s="70" customFormat="1"/>
    <row r="1093" s="70" customFormat="1"/>
    <row r="1094" s="70" customFormat="1"/>
    <row r="1095" s="70" customFormat="1"/>
    <row r="1096" s="70" customFormat="1"/>
    <row r="1097" s="70" customFormat="1"/>
    <row r="1098" s="70" customFormat="1"/>
    <row r="1099" s="70" customFormat="1"/>
    <row r="1100" s="70" customFormat="1"/>
    <row r="1101" s="70" customFormat="1"/>
    <row r="1102" s="70" customFormat="1"/>
    <row r="1103" s="70" customFormat="1"/>
    <row r="1104" s="70" customFormat="1"/>
    <row r="1105" s="70" customFormat="1"/>
    <row r="1106" s="70" customFormat="1"/>
    <row r="1107" s="70" customFormat="1"/>
    <row r="1108" s="70" customFormat="1"/>
    <row r="1109" s="70" customFormat="1"/>
    <row r="1110" s="70" customFormat="1"/>
    <row r="1111" s="70" customFormat="1"/>
    <row r="1112" s="70" customFormat="1"/>
    <row r="1113" s="70" customFormat="1"/>
    <row r="1114" s="70" customFormat="1"/>
    <row r="1115" s="70" customFormat="1"/>
    <row r="1116" s="70" customFormat="1"/>
    <row r="1117" s="70" customFormat="1"/>
    <row r="1118" s="70" customFormat="1"/>
    <row r="1119" s="70" customFormat="1"/>
    <row r="1120" s="70" customFormat="1"/>
    <row r="1121" s="70" customFormat="1"/>
    <row r="1122" s="70" customFormat="1"/>
    <row r="1123" s="70" customFormat="1"/>
    <row r="1124" s="70" customFormat="1"/>
    <row r="1125" s="70" customFormat="1"/>
    <row r="1126" s="70" customFormat="1"/>
    <row r="1127" s="70" customFormat="1"/>
    <row r="1128" s="70" customFormat="1"/>
    <row r="1129" s="70" customFormat="1"/>
    <row r="1130" s="70" customFormat="1"/>
    <row r="1131" s="70" customFormat="1"/>
    <row r="1132" s="70" customFormat="1"/>
    <row r="1133" s="70" customFormat="1"/>
    <row r="1134" s="70" customFormat="1"/>
    <row r="1135" s="70" customFormat="1"/>
    <row r="1136" s="70" customFormat="1"/>
    <row r="1137" s="70" customFormat="1"/>
    <row r="1138" s="70" customFormat="1"/>
    <row r="1139" s="70" customFormat="1"/>
    <row r="1140" s="70" customFormat="1"/>
    <row r="1141" s="70" customFormat="1"/>
    <row r="1142" s="70" customFormat="1"/>
    <row r="1143" s="70" customFormat="1"/>
    <row r="1144" s="70" customFormat="1"/>
    <row r="1145" s="70" customFormat="1"/>
    <row r="1146" s="70" customFormat="1"/>
    <row r="1147" s="70" customFormat="1"/>
    <row r="1148" s="70" customFormat="1"/>
    <row r="1149" s="70" customFormat="1"/>
    <row r="1150" s="70" customFormat="1"/>
    <row r="1151" s="70" customFormat="1"/>
    <row r="1152" s="70" customFormat="1"/>
    <row r="1153" s="70" customFormat="1"/>
    <row r="1154" s="70" customFormat="1"/>
    <row r="1155" s="70" customFormat="1"/>
    <row r="1156" s="70" customFormat="1"/>
    <row r="1157" s="70" customFormat="1"/>
    <row r="1158" s="70" customFormat="1"/>
    <row r="1159" s="70" customFormat="1"/>
    <row r="1160" s="70" customFormat="1"/>
    <row r="1161" s="70" customFormat="1"/>
    <row r="1162" s="70" customFormat="1"/>
    <row r="1163" s="70" customFormat="1"/>
    <row r="1164" s="70" customFormat="1"/>
    <row r="1165" s="70" customFormat="1"/>
    <row r="1166" s="70" customFormat="1"/>
    <row r="1167" s="70" customFormat="1"/>
    <row r="1168" s="70" customFormat="1"/>
    <row r="1169" s="70" customFormat="1"/>
    <row r="1170" s="70" customFormat="1"/>
    <row r="1171" s="70" customFormat="1"/>
    <row r="1172" s="70" customFormat="1"/>
    <row r="1173" s="70" customFormat="1"/>
    <row r="1174" s="70" customFormat="1"/>
    <row r="1175" s="70" customFormat="1"/>
    <row r="1176" s="70" customFormat="1"/>
    <row r="1177" s="70" customFormat="1"/>
    <row r="1178" s="70" customFormat="1"/>
    <row r="1179" s="70" customFormat="1"/>
    <row r="1180" s="70" customFormat="1"/>
    <row r="1181" s="70" customFormat="1"/>
    <row r="1182" s="70" customFormat="1"/>
    <row r="1183" s="70" customFormat="1"/>
    <row r="1184" s="70" customFormat="1"/>
    <row r="1185" s="70" customFormat="1"/>
    <row r="1186" s="70" customFormat="1"/>
    <row r="1187" s="70" customFormat="1"/>
    <row r="1188" s="70" customFormat="1"/>
    <row r="1189" s="70" customFormat="1"/>
    <row r="1190" s="70" customFormat="1"/>
    <row r="1191" s="70" customFormat="1"/>
    <row r="1192" s="70" customFormat="1"/>
    <row r="1193" s="70" customFormat="1"/>
    <row r="1194" s="70" customFormat="1"/>
    <row r="1195" s="70" customFormat="1"/>
    <row r="1196" s="70" customFormat="1"/>
    <row r="1197" s="70" customFormat="1"/>
    <row r="1198" s="70" customFormat="1"/>
    <row r="1199" s="70" customFormat="1"/>
    <row r="1200" s="70" customFormat="1"/>
    <row r="1201" s="70" customFormat="1"/>
    <row r="1202" s="70" customFormat="1"/>
    <row r="1203" s="70" customFormat="1"/>
    <row r="1204" s="70" customFormat="1"/>
    <row r="1205" s="70" customFormat="1"/>
    <row r="1206" s="70" customFormat="1"/>
    <row r="1207" s="70" customFormat="1"/>
    <row r="1208" s="70" customFormat="1"/>
    <row r="1209" s="70" customFormat="1"/>
    <row r="1210" s="70" customFormat="1"/>
    <row r="1211" s="70" customFormat="1"/>
    <row r="1212" s="70" customFormat="1"/>
    <row r="1213" s="70" customFormat="1"/>
    <row r="1214" s="70" customFormat="1"/>
    <row r="1215" s="70" customFormat="1"/>
    <row r="1216" s="70" customFormat="1"/>
    <row r="1217" s="70" customFormat="1"/>
    <row r="1218" s="70" customFormat="1"/>
    <row r="1219" s="70" customFormat="1"/>
    <row r="1220" s="70" customFormat="1"/>
    <row r="1221" s="70" customFormat="1"/>
    <row r="1222" s="70" customFormat="1"/>
    <row r="1223" s="70" customFormat="1"/>
    <row r="1224" s="70" customFormat="1"/>
    <row r="1225" s="70" customFormat="1"/>
    <row r="1226" s="70" customFormat="1"/>
    <row r="1227" s="70" customFormat="1"/>
    <row r="1228" s="70" customFormat="1"/>
    <row r="1229" s="70" customFormat="1"/>
    <row r="1230" s="70" customFormat="1"/>
    <row r="1231" s="70" customFormat="1"/>
    <row r="1232" s="70" customFormat="1"/>
    <row r="1233" s="70" customFormat="1"/>
    <row r="1234" s="70" customFormat="1"/>
    <row r="1235" s="70" customFormat="1"/>
    <row r="1236" s="70" customFormat="1"/>
    <row r="1237" s="70" customFormat="1"/>
    <row r="1238" s="70" customFormat="1"/>
    <row r="1239" s="70" customFormat="1"/>
    <row r="1240" s="70" customFormat="1"/>
    <row r="1241" s="70" customFormat="1"/>
    <row r="1242" s="70" customFormat="1"/>
    <row r="1243" s="70" customFormat="1"/>
    <row r="1244" s="70" customFormat="1"/>
    <row r="1245" s="70" customFormat="1"/>
    <row r="1246" s="70" customFormat="1"/>
    <row r="1247" s="70" customFormat="1"/>
    <row r="1248" s="70" customFormat="1"/>
    <row r="1249" s="70" customFormat="1"/>
    <row r="1250" s="70" customFormat="1"/>
    <row r="1251" s="70" customFormat="1"/>
    <row r="1252" s="70" customFormat="1"/>
    <row r="1253" s="70" customFormat="1"/>
    <row r="1254" s="70" customFormat="1"/>
    <row r="1255" s="70" customFormat="1"/>
    <row r="1256" s="70" customFormat="1"/>
    <row r="1257" s="70" customFormat="1"/>
    <row r="1258" s="70" customFormat="1"/>
    <row r="1259" s="70" customFormat="1"/>
    <row r="1260" s="70" customFormat="1"/>
    <row r="1261" s="70" customFormat="1"/>
    <row r="1262" s="70" customFormat="1"/>
    <row r="1263" s="70" customFormat="1"/>
    <row r="1264" s="70" customFormat="1"/>
    <row r="1265" s="70" customFormat="1"/>
    <row r="1266" s="70" customFormat="1"/>
    <row r="1267" s="70" customFormat="1"/>
    <row r="1268" s="70" customFormat="1"/>
    <row r="1269" s="70" customFormat="1"/>
    <row r="1270" s="70" customFormat="1"/>
    <row r="1271" s="70" customFormat="1"/>
    <row r="1272" s="70" customFormat="1"/>
    <row r="1273" s="70" customFormat="1"/>
    <row r="1274" s="70" customFormat="1"/>
    <row r="1275" s="70" customFormat="1"/>
    <row r="1276" s="70" customFormat="1"/>
    <row r="1277" s="70" customFormat="1"/>
    <row r="1278" s="70" customFormat="1"/>
    <row r="1279" s="70" customFormat="1"/>
  </sheetData>
  <sheetProtection sheet="1" objects="1" scenarios="1"/>
  <mergeCells count="141">
    <mergeCell ref="A29:B29"/>
    <mergeCell ref="A43:B43"/>
    <mergeCell ref="I15:J15"/>
    <mergeCell ref="K16:L16"/>
    <mergeCell ref="M16:N16"/>
    <mergeCell ref="Q29:R29"/>
    <mergeCell ref="C16:D16"/>
    <mergeCell ref="E16:F16"/>
    <mergeCell ref="G16:H16"/>
    <mergeCell ref="C28:H28"/>
    <mergeCell ref="C54:H54"/>
    <mergeCell ref="C55:D55"/>
    <mergeCell ref="E55:F55"/>
    <mergeCell ref="G55:H55"/>
    <mergeCell ref="A54:B54"/>
    <mergeCell ref="A55:B55"/>
    <mergeCell ref="I62:J62"/>
    <mergeCell ref="E62:F62"/>
    <mergeCell ref="G62:H62"/>
    <mergeCell ref="C62:D62"/>
    <mergeCell ref="T84:U84"/>
    <mergeCell ref="A76:B76"/>
    <mergeCell ref="A75:B75"/>
    <mergeCell ref="C75:F75"/>
    <mergeCell ref="G75:H75"/>
    <mergeCell ref="I75:J75"/>
    <mergeCell ref="C66:D66"/>
    <mergeCell ref="E66:F66"/>
    <mergeCell ref="G66:H66"/>
    <mergeCell ref="A66:B66"/>
    <mergeCell ref="A14:U14"/>
    <mergeCell ref="C44:D44"/>
    <mergeCell ref="E44:F44"/>
    <mergeCell ref="G44:H44"/>
    <mergeCell ref="S15:U15"/>
    <mergeCell ref="K43:R43"/>
    <mergeCell ref="K28:R28"/>
    <mergeCell ref="K15:R15"/>
    <mergeCell ref="I65:U67"/>
    <mergeCell ref="A44:B44"/>
    <mergeCell ref="A57:U57"/>
    <mergeCell ref="I28:J37"/>
    <mergeCell ref="A42:U42"/>
    <mergeCell ref="A40:U41"/>
    <mergeCell ref="A51:U52"/>
    <mergeCell ref="C15:H15"/>
    <mergeCell ref="O16:P16"/>
    <mergeCell ref="Q16:R16"/>
    <mergeCell ref="K29:L29"/>
    <mergeCell ref="M29:N29"/>
    <mergeCell ref="O29:P29"/>
    <mergeCell ref="K62:L62"/>
    <mergeCell ref="M62:N62"/>
    <mergeCell ref="I54:U56"/>
    <mergeCell ref="A61:B61"/>
    <mergeCell ref="A63:B63"/>
    <mergeCell ref="A65:B65"/>
    <mergeCell ref="A48:B48"/>
    <mergeCell ref="A47:B47"/>
    <mergeCell ref="C29:D29"/>
    <mergeCell ref="E29:F29"/>
    <mergeCell ref="G29:H29"/>
    <mergeCell ref="M63:N63"/>
    <mergeCell ref="A64:U64"/>
    <mergeCell ref="C65:H65"/>
    <mergeCell ref="K63:L63"/>
    <mergeCell ref="C61:J61"/>
    <mergeCell ref="A62:B62"/>
    <mergeCell ref="K58:N58"/>
    <mergeCell ref="K59:L59"/>
    <mergeCell ref="K60:L60"/>
    <mergeCell ref="M60:N60"/>
    <mergeCell ref="M59:N59"/>
    <mergeCell ref="K61:N61"/>
    <mergeCell ref="A32:B32"/>
    <mergeCell ref="A33:B33"/>
    <mergeCell ref="A34:B34"/>
    <mergeCell ref="A35:B35"/>
    <mergeCell ref="A46:B46"/>
    <mergeCell ref="A20:B20"/>
    <mergeCell ref="A21:B21"/>
    <mergeCell ref="A17:B17"/>
    <mergeCell ref="A18:B18"/>
    <mergeCell ref="A19:B19"/>
    <mergeCell ref="A24:B24"/>
    <mergeCell ref="A22:B22"/>
    <mergeCell ref="A23:B23"/>
    <mergeCell ref="A28:B28"/>
    <mergeCell ref="A37:B37"/>
    <mergeCell ref="A36:B36"/>
    <mergeCell ref="A31:B31"/>
    <mergeCell ref="A27:U27"/>
    <mergeCell ref="I43:J43"/>
    <mergeCell ref="S28:U28"/>
    <mergeCell ref="A45:B45"/>
    <mergeCell ref="A30:B30"/>
    <mergeCell ref="M44:N44"/>
    <mergeCell ref="O44:P44"/>
    <mergeCell ref="Q44:R44"/>
    <mergeCell ref="C43:H43"/>
    <mergeCell ref="S43:U43"/>
    <mergeCell ref="K44:L44"/>
    <mergeCell ref="A53:U53"/>
    <mergeCell ref="A11:U12"/>
    <mergeCell ref="A13:U13"/>
    <mergeCell ref="Q1:T1"/>
    <mergeCell ref="A74:B74"/>
    <mergeCell ref="C74:F74"/>
    <mergeCell ref="G74:H74"/>
    <mergeCell ref="I74:J74"/>
    <mergeCell ref="A58:B58"/>
    <mergeCell ref="C58:J58"/>
    <mergeCell ref="A59:B59"/>
    <mergeCell ref="C59:D59"/>
    <mergeCell ref="E59:F59"/>
    <mergeCell ref="G59:H59"/>
    <mergeCell ref="I59:J59"/>
    <mergeCell ref="A60:B60"/>
    <mergeCell ref="A67:B67"/>
    <mergeCell ref="A69:B69"/>
    <mergeCell ref="A70:B70"/>
    <mergeCell ref="A71:B71"/>
    <mergeCell ref="A73:B73"/>
    <mergeCell ref="A56:B56"/>
    <mergeCell ref="A15:B15"/>
    <mergeCell ref="A16:B16"/>
    <mergeCell ref="R81:T82"/>
    <mergeCell ref="A68:U68"/>
    <mergeCell ref="C69:H69"/>
    <mergeCell ref="C70:D70"/>
    <mergeCell ref="E70:F70"/>
    <mergeCell ref="G70:H70"/>
    <mergeCell ref="A72:U72"/>
    <mergeCell ref="C73:H73"/>
    <mergeCell ref="I73:J73"/>
    <mergeCell ref="K73:U76"/>
    <mergeCell ref="G76:H76"/>
    <mergeCell ref="I76:J76"/>
    <mergeCell ref="C76:F76"/>
    <mergeCell ref="U81:U82"/>
    <mergeCell ref="I69:U71"/>
  </mergeCells>
  <phoneticPr fontId="1" type="noConversion"/>
  <conditionalFormatting sqref="E63 C63 G63 I63 C67 E67 G67 C71 E71 G71 I74:J76 E60 C60 G60 I60 E17:E24 G17:G24 E30:E37 G30:G37 C30:C37 C17:C24 M45:M48 C45:C48 E45:E48 G45:G48 Q45:Q48 M30:M37 M17:M24 O45:O48 Q17:Q24 O17:O24 I17:K24 K46:K48 Q30:Q37 O30:O37 K30:K37 I45:K45 G56 E56 C56">
    <cfRule type="cellIs" dxfId="1" priority="26" operator="greaterThan">
      <formula>0</formula>
    </cfRule>
  </conditionalFormatting>
  <conditionalFormatting sqref="K60:N60 K63:N63 S17:U24 S30:U37 S45:U48">
    <cfRule type="cellIs" dxfId="0" priority="5" operator="greaterThan">
      <formula>0</formula>
    </cfRule>
  </conditionalFormatting>
  <printOptions horizontalCentered="1"/>
  <pageMargins left="0.74803149606299213" right="0.74803149606299213" top="0.51181102362204722" bottom="0.51181102362204722" header="0.51181102362204722" footer="0.51181102362204722"/>
  <pageSetup scale="42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zoomScale="30" zoomScaleNormal="30" workbookViewId="0">
      <selection activeCell="I5" sqref="I5"/>
    </sheetView>
  </sheetViews>
  <sheetFormatPr defaultColWidth="50.7109375" defaultRowHeight="200.1" customHeight="1"/>
  <cols>
    <col min="1" max="6" width="50.7109375" style="55"/>
    <col min="7" max="7" width="59" style="55" customWidth="1"/>
    <col min="8" max="16384" width="50.7109375" style="55"/>
  </cols>
  <sheetData>
    <row r="1" spans="1:15" ht="50.1" customHeight="1" thickBot="1">
      <c r="A1" s="174" t="s">
        <v>81</v>
      </c>
      <c r="B1" s="174"/>
      <c r="C1" s="56"/>
      <c r="D1" s="174" t="s">
        <v>82</v>
      </c>
      <c r="E1" s="174"/>
      <c r="F1" s="56"/>
      <c r="G1" s="174" t="s">
        <v>29</v>
      </c>
      <c r="H1" s="174"/>
      <c r="I1" s="56"/>
      <c r="J1" s="56"/>
      <c r="K1" s="56"/>
      <c r="L1" s="56"/>
      <c r="M1" s="56"/>
      <c r="N1" s="56"/>
      <c r="O1" s="56"/>
    </row>
    <row r="2" spans="1:15" ht="300" customHeight="1" thickBot="1">
      <c r="A2" s="57"/>
      <c r="B2" s="58" t="s">
        <v>72</v>
      </c>
      <c r="C2" s="56"/>
      <c r="D2" s="57"/>
      <c r="E2" s="58" t="s">
        <v>64</v>
      </c>
      <c r="F2" s="56"/>
      <c r="G2" s="59" t="s">
        <v>61</v>
      </c>
      <c r="H2" s="58" t="s">
        <v>35</v>
      </c>
      <c r="I2" s="56"/>
      <c r="J2" s="56"/>
      <c r="K2" s="56"/>
      <c r="L2" s="56"/>
      <c r="M2" s="56"/>
      <c r="N2" s="56"/>
      <c r="O2" s="56"/>
    </row>
    <row r="3" spans="1:15" ht="300" customHeight="1" thickBot="1">
      <c r="A3" s="57"/>
      <c r="B3" s="58" t="s">
        <v>73</v>
      </c>
      <c r="C3" s="56"/>
      <c r="D3" s="57"/>
      <c r="E3" s="58" t="s">
        <v>65</v>
      </c>
      <c r="F3" s="56"/>
      <c r="G3" s="59" t="s">
        <v>60</v>
      </c>
      <c r="H3" s="58" t="s">
        <v>36</v>
      </c>
      <c r="I3" s="56"/>
      <c r="J3" s="56"/>
      <c r="K3" s="56"/>
      <c r="L3" s="56"/>
      <c r="M3" s="56"/>
      <c r="N3" s="56"/>
      <c r="O3" s="56"/>
    </row>
    <row r="4" spans="1:15" ht="300" customHeight="1" thickBot="1">
      <c r="A4" s="57"/>
      <c r="B4" s="58" t="s">
        <v>74</v>
      </c>
      <c r="C4" s="56"/>
      <c r="D4" s="57"/>
      <c r="E4" s="58" t="s">
        <v>66</v>
      </c>
      <c r="F4" s="56"/>
      <c r="G4" s="59" t="s">
        <v>62</v>
      </c>
      <c r="H4" s="58" t="s">
        <v>37</v>
      </c>
      <c r="I4" s="56"/>
      <c r="J4" s="56"/>
      <c r="K4" s="56"/>
      <c r="L4" s="56"/>
      <c r="M4" s="56"/>
      <c r="N4" s="56"/>
      <c r="O4" s="56"/>
    </row>
    <row r="5" spans="1:15" ht="300" customHeight="1" thickBot="1">
      <c r="A5" s="57"/>
      <c r="B5" s="58" t="s">
        <v>75</v>
      </c>
      <c r="C5" s="56"/>
      <c r="D5" s="57"/>
      <c r="E5" s="58" t="s">
        <v>67</v>
      </c>
      <c r="F5" s="56"/>
      <c r="G5" s="59"/>
      <c r="H5" s="58" t="s">
        <v>38</v>
      </c>
      <c r="I5" s="56"/>
      <c r="J5" s="56"/>
      <c r="K5" s="56"/>
      <c r="L5" s="56"/>
      <c r="M5" s="56"/>
      <c r="N5" s="56"/>
      <c r="O5" s="56"/>
    </row>
    <row r="6" spans="1:15" ht="300" customHeight="1" thickBot="1">
      <c r="A6" s="57"/>
      <c r="B6" s="58" t="s">
        <v>76</v>
      </c>
      <c r="C6" s="56"/>
      <c r="D6" s="57"/>
      <c r="E6" s="58" t="s">
        <v>68</v>
      </c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ht="300" customHeight="1" thickBot="1">
      <c r="A7" s="57"/>
      <c r="B7" s="58" t="s">
        <v>77</v>
      </c>
      <c r="C7" s="56"/>
      <c r="D7" s="57"/>
      <c r="E7" s="58" t="s">
        <v>69</v>
      </c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300" customHeight="1" thickBot="1">
      <c r="A8" s="57"/>
      <c r="B8" s="58" t="s">
        <v>78</v>
      </c>
      <c r="C8" s="56"/>
      <c r="D8" s="57"/>
      <c r="E8" s="58" t="s">
        <v>70</v>
      </c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300" customHeight="1" thickBot="1">
      <c r="A9" s="57"/>
      <c r="B9" s="58" t="s">
        <v>79</v>
      </c>
      <c r="C9" s="56"/>
      <c r="D9" s="57"/>
      <c r="E9" s="58" t="s">
        <v>71</v>
      </c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ht="300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ht="300" customHeight="1"/>
    <row r="12" spans="1:15" ht="300" customHeight="1"/>
    <row r="13" spans="1:15" ht="300" customHeight="1"/>
    <row r="14" spans="1:15" ht="300" customHeight="1"/>
    <row r="15" spans="1:15" ht="300" customHeight="1"/>
    <row r="16" spans="1:15" ht="300" customHeight="1"/>
    <row r="17" ht="300" customHeight="1"/>
    <row r="18" ht="300" customHeight="1"/>
    <row r="19" ht="300" customHeight="1"/>
    <row r="20" ht="300" customHeight="1"/>
    <row r="21" ht="300" customHeight="1"/>
    <row r="22" ht="300" customHeight="1"/>
    <row r="23" ht="300" customHeight="1"/>
    <row r="24" ht="300" customHeight="1"/>
    <row r="25" ht="300" customHeight="1"/>
    <row r="26" ht="300" customHeight="1"/>
    <row r="27" ht="300" customHeight="1"/>
    <row r="28" ht="300" customHeight="1"/>
    <row r="29" ht="300" customHeight="1"/>
    <row r="30" ht="300" customHeight="1"/>
    <row r="31" ht="300" customHeight="1"/>
    <row r="32" ht="300" customHeight="1"/>
    <row r="33" ht="300" customHeight="1"/>
    <row r="34" ht="300" customHeight="1"/>
    <row r="35" ht="300" customHeight="1"/>
    <row r="36" ht="300" customHeight="1"/>
    <row r="37" ht="300" customHeight="1"/>
    <row r="38" ht="300" customHeight="1"/>
    <row r="39" ht="300" customHeight="1"/>
    <row r="40" ht="300" customHeight="1"/>
    <row r="41" ht="300" customHeight="1"/>
    <row r="42" ht="300" customHeight="1"/>
    <row r="43" ht="300" customHeight="1"/>
    <row r="44" ht="300" customHeight="1"/>
    <row r="45" ht="300" customHeight="1"/>
    <row r="46" ht="300" customHeight="1"/>
    <row r="47" ht="300" customHeight="1"/>
    <row r="48" ht="300" customHeight="1"/>
    <row r="49" ht="300" customHeight="1"/>
    <row r="50" ht="300" customHeight="1"/>
    <row r="51" ht="300" customHeight="1"/>
    <row r="52" ht="300" customHeight="1"/>
    <row r="53" ht="300" customHeight="1"/>
    <row r="54" ht="300" customHeight="1"/>
    <row r="55" ht="300" customHeight="1"/>
    <row r="56" ht="300" customHeight="1"/>
    <row r="57" ht="300" customHeight="1"/>
    <row r="58" ht="300" customHeight="1"/>
    <row r="59" ht="300" customHeight="1"/>
    <row r="60" ht="300" customHeight="1"/>
    <row r="61" ht="300" customHeight="1"/>
    <row r="62" ht="300" customHeight="1"/>
    <row r="63" ht="300" customHeight="1"/>
    <row r="64" ht="300" customHeight="1"/>
    <row r="65" ht="300" customHeight="1"/>
    <row r="66" ht="300" customHeight="1"/>
    <row r="67" ht="300" customHeight="1"/>
    <row r="68" ht="300" customHeight="1"/>
    <row r="69" ht="300" customHeight="1"/>
    <row r="70" ht="300" customHeight="1"/>
    <row r="71" ht="300" customHeight="1"/>
    <row r="72" ht="300" customHeight="1"/>
    <row r="73" ht="300" customHeight="1"/>
    <row r="74" ht="300" customHeight="1"/>
    <row r="75" ht="300" customHeight="1"/>
    <row r="76" ht="300" customHeight="1"/>
    <row r="77" ht="300" customHeight="1"/>
    <row r="78" ht="300" customHeight="1"/>
    <row r="79" ht="300" customHeight="1"/>
  </sheetData>
  <sheetProtection sheet="1" objects="1" scenarios="1"/>
  <mergeCells count="3">
    <mergeCell ref="A1:B1"/>
    <mergeCell ref="D1:E1"/>
    <mergeCell ref="G1:H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Order Sheet</vt:lpstr>
      <vt:lpstr>Robe Specs &amp; Handle Options</vt:lpstr>
      <vt:lpstr>'Order Sheet'!Print_Area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 Earth</dc:creator>
  <cp:lastModifiedBy>Fine Earth</cp:lastModifiedBy>
  <cp:lastPrinted>2017-07-03T04:46:38Z</cp:lastPrinted>
  <dcterms:created xsi:type="dcterms:W3CDTF">2006-01-23T19:37:33Z</dcterms:created>
  <dcterms:modified xsi:type="dcterms:W3CDTF">2018-06-08T02:05:36Z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TC101514321033</vt:lpwstr>
  </property>
</Properties>
</file>